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xWindow="0" yWindow="0" windowWidth="28770" windowHeight="11100"/>
  </bookViews>
  <sheets>
    <sheet name="CONTRATOS 2024" sheetId="1" r:id="rId1"/>
    <sheet name="Validaciones" sheetId="3" state="hidden" r:id="rId2"/>
  </sheets>
  <definedNames>
    <definedName name="_xlnm._FilterDatabase" localSheetId="0" hidden="1">'CONTRATOS 2024'!$A$2:$DL$44</definedName>
  </definedNames>
  <calcPr calcId="162913"/>
  <extLst>
    <ext uri="GoogleSheetsCustomDataVersion2">
      <go:sheetsCustomData xmlns:go="http://customooxmlschemas.google.com/" r:id="rId8" roundtripDataChecksum="FpxfpkMWEhU0pw157FfoPshqv2mv0Pp4VRuKNP04oVM="/>
    </ext>
  </extLst>
</workbook>
</file>

<file path=xl/calcChain.xml><?xml version="1.0" encoding="utf-8"?>
<calcChain xmlns="http://schemas.openxmlformats.org/spreadsheetml/2006/main">
  <c r="CO44" i="1" l="1"/>
  <c r="CB44" i="1"/>
  <c r="CP44" i="1" s="1"/>
  <c r="CO43" i="1"/>
  <c r="CB43" i="1"/>
  <c r="CO42" i="1"/>
  <c r="CB42" i="1"/>
  <c r="CP42" i="1" s="1"/>
  <c r="CO41" i="1"/>
  <c r="CB41" i="1"/>
  <c r="CO40" i="1"/>
  <c r="CB40" i="1"/>
  <c r="CP40" i="1" s="1"/>
  <c r="CO39" i="1"/>
  <c r="CB39" i="1"/>
  <c r="CP39" i="1" s="1"/>
  <c r="CO38" i="1"/>
  <c r="CB38" i="1"/>
  <c r="CP38" i="1" s="1"/>
  <c r="CO37" i="1"/>
  <c r="CB37" i="1"/>
  <c r="CO36" i="1"/>
  <c r="CB36" i="1"/>
  <c r="CP36" i="1" s="1"/>
  <c r="CO35" i="1"/>
  <c r="CB35" i="1"/>
  <c r="CO34" i="1"/>
  <c r="CB34" i="1"/>
  <c r="CP34" i="1" s="1"/>
  <c r="CO33" i="1"/>
  <c r="CB33" i="1"/>
  <c r="CO32" i="1"/>
  <c r="CB32" i="1"/>
  <c r="CO31" i="1"/>
  <c r="CB31" i="1"/>
  <c r="CO30" i="1"/>
  <c r="CB30" i="1"/>
  <c r="CB29" i="1"/>
  <c r="CP29" i="1" s="1"/>
  <c r="CO28" i="1"/>
  <c r="CB28" i="1"/>
  <c r="CP28" i="1" s="1"/>
  <c r="CO27" i="1"/>
  <c r="CB27" i="1"/>
  <c r="CO26" i="1"/>
  <c r="CB26" i="1"/>
  <c r="CP26" i="1" s="1"/>
  <c r="CO25" i="1"/>
  <c r="CB25" i="1"/>
  <c r="CO24" i="1"/>
  <c r="CB24" i="1"/>
  <c r="CP24" i="1" s="1"/>
  <c r="CO23" i="1"/>
  <c r="CB23" i="1"/>
  <c r="CO22" i="1"/>
  <c r="CB22" i="1"/>
  <c r="CP22" i="1" s="1"/>
  <c r="CO21" i="1"/>
  <c r="CB21" i="1"/>
  <c r="CO20" i="1"/>
  <c r="CB20" i="1"/>
  <c r="CP20" i="1" s="1"/>
  <c r="CO19" i="1"/>
  <c r="CB19" i="1"/>
  <c r="CO18" i="1"/>
  <c r="CB18" i="1"/>
  <c r="CP18" i="1" s="1"/>
  <c r="CO17" i="1"/>
  <c r="CB17" i="1"/>
  <c r="CO16" i="1"/>
  <c r="CB16" i="1"/>
  <c r="CP16" i="1" s="1"/>
  <c r="CO15" i="1"/>
  <c r="CB15" i="1"/>
  <c r="CO14" i="1"/>
  <c r="CB14" i="1"/>
  <c r="CP14" i="1" s="1"/>
  <c r="CO13" i="1"/>
  <c r="CB13" i="1"/>
  <c r="CO12" i="1"/>
  <c r="CB12" i="1"/>
  <c r="CP12" i="1" s="1"/>
  <c r="CO11" i="1"/>
  <c r="CB11" i="1"/>
  <c r="CO10" i="1"/>
  <c r="CB10" i="1"/>
  <c r="CP10" i="1" s="1"/>
  <c r="CO9" i="1"/>
  <c r="CB9" i="1"/>
  <c r="CO8" i="1"/>
  <c r="CB8" i="1"/>
  <c r="CP8" i="1" s="1"/>
  <c r="CB7" i="1"/>
  <c r="CO6" i="1"/>
  <c r="CB6" i="1"/>
  <c r="CP6" i="1" s="1"/>
  <c r="CO5" i="1"/>
  <c r="CB5" i="1"/>
  <c r="CO4" i="1"/>
  <c r="CB4" i="1"/>
  <c r="CO3" i="1"/>
  <c r="CB3" i="1"/>
  <c r="BI44" i="1"/>
  <c r="BH44" i="1"/>
  <c r="Y44" i="1"/>
  <c r="BG44" i="1" s="1"/>
  <c r="I44" i="1"/>
  <c r="BI43" i="1"/>
  <c r="BH43" i="1"/>
  <c r="BF43" i="1"/>
  <c r="Y43" i="1"/>
  <c r="I43" i="1"/>
  <c r="BI42" i="1"/>
  <c r="BH42" i="1"/>
  <c r="BF42" i="1"/>
  <c r="Y42" i="1"/>
  <c r="BG42" i="1" s="1"/>
  <c r="I42" i="1"/>
  <c r="BI41" i="1"/>
  <c r="BH41" i="1"/>
  <c r="Y41" i="1"/>
  <c r="I41" i="1"/>
  <c r="BI40" i="1"/>
  <c r="BH40" i="1"/>
  <c r="BF40" i="1"/>
  <c r="Y40" i="1"/>
  <c r="BG40" i="1" s="1"/>
  <c r="I40" i="1"/>
  <c r="BI39" i="1"/>
  <c r="BH39" i="1"/>
  <c r="BF39" i="1"/>
  <c r="Y39" i="1"/>
  <c r="I39" i="1"/>
  <c r="BI38" i="1"/>
  <c r="BH38" i="1"/>
  <c r="BF38" i="1"/>
  <c r="Y38" i="1"/>
  <c r="BG38" i="1" s="1"/>
  <c r="I38" i="1"/>
  <c r="BI37" i="1"/>
  <c r="BH37" i="1"/>
  <c r="BF37" i="1"/>
  <c r="Y37" i="1"/>
  <c r="I37" i="1"/>
  <c r="BI36" i="1"/>
  <c r="BH36" i="1"/>
  <c r="BF36" i="1"/>
  <c r="Y36" i="1"/>
  <c r="BG36" i="1" s="1"/>
  <c r="I36" i="1"/>
  <c r="BI35" i="1"/>
  <c r="BH35" i="1"/>
  <c r="BF35" i="1"/>
  <c r="Y35" i="1"/>
  <c r="I35" i="1"/>
  <c r="BI34" i="1"/>
  <c r="BH34" i="1"/>
  <c r="BF34" i="1"/>
  <c r="Y34" i="1"/>
  <c r="BG34" i="1" s="1"/>
  <c r="I34" i="1"/>
  <c r="BI33" i="1"/>
  <c r="BH33" i="1"/>
  <c r="BF33" i="1"/>
  <c r="Y33" i="1"/>
  <c r="BG33" i="1" s="1"/>
  <c r="I33" i="1"/>
  <c r="BI32" i="1"/>
  <c r="BH32" i="1"/>
  <c r="BF32" i="1"/>
  <c r="Y32" i="1"/>
  <c r="BG32" i="1" s="1"/>
  <c r="I32" i="1"/>
  <c r="BI31" i="1"/>
  <c r="BH31" i="1"/>
  <c r="BF31" i="1"/>
  <c r="Y31" i="1"/>
  <c r="BG31" i="1" s="1"/>
  <c r="I31" i="1"/>
  <c r="BI30" i="1"/>
  <c r="BH30" i="1"/>
  <c r="BF30" i="1"/>
  <c r="Y30" i="1"/>
  <c r="BG30" i="1" s="1"/>
  <c r="I30" i="1"/>
  <c r="BI29" i="1"/>
  <c r="BH29" i="1"/>
  <c r="BF29" i="1"/>
  <c r="Y29" i="1"/>
  <c r="BG29" i="1" s="1"/>
  <c r="I29" i="1"/>
  <c r="BI28" i="1"/>
  <c r="BH28" i="1"/>
  <c r="BF28" i="1"/>
  <c r="Y28" i="1"/>
  <c r="BG28" i="1" s="1"/>
  <c r="I28" i="1"/>
  <c r="BI27" i="1"/>
  <c r="BH27" i="1"/>
  <c r="BF27" i="1"/>
  <c r="Y27" i="1"/>
  <c r="BG27" i="1" s="1"/>
  <c r="I27" i="1"/>
  <c r="BI26" i="1"/>
  <c r="BH26" i="1"/>
  <c r="BF26" i="1"/>
  <c r="Y26" i="1"/>
  <c r="BG26" i="1" s="1"/>
  <c r="I26" i="1"/>
  <c r="BI25" i="1"/>
  <c r="BH25" i="1"/>
  <c r="BF25" i="1"/>
  <c r="Y25" i="1"/>
  <c r="BG25" i="1" s="1"/>
  <c r="I25" i="1"/>
  <c r="BI24" i="1"/>
  <c r="BH24" i="1"/>
  <c r="BF24" i="1"/>
  <c r="Y24" i="1"/>
  <c r="BG24" i="1" s="1"/>
  <c r="I24" i="1"/>
  <c r="BI23" i="1"/>
  <c r="BH23" i="1"/>
  <c r="BF23" i="1"/>
  <c r="Y23" i="1"/>
  <c r="BG23" i="1" s="1"/>
  <c r="I23" i="1"/>
  <c r="BI22" i="1"/>
  <c r="BH22" i="1"/>
  <c r="BF22" i="1"/>
  <c r="Y22" i="1"/>
  <c r="BG22" i="1" s="1"/>
  <c r="I22" i="1"/>
  <c r="BI21" i="1"/>
  <c r="BH21" i="1"/>
  <c r="BF21" i="1"/>
  <c r="Y21" i="1"/>
  <c r="BG21" i="1" s="1"/>
  <c r="I21" i="1"/>
  <c r="BI20" i="1"/>
  <c r="BH20" i="1"/>
  <c r="BF20" i="1"/>
  <c r="Y20" i="1"/>
  <c r="BG20" i="1" s="1"/>
  <c r="I20" i="1"/>
  <c r="BI19" i="1"/>
  <c r="BH19" i="1"/>
  <c r="BF19" i="1"/>
  <c r="Y19" i="1"/>
  <c r="BG19" i="1" s="1"/>
  <c r="I19" i="1"/>
  <c r="BI18" i="1"/>
  <c r="BH18" i="1"/>
  <c r="BF18" i="1"/>
  <c r="Y18" i="1"/>
  <c r="BG18" i="1" s="1"/>
  <c r="I18" i="1"/>
  <c r="BI17" i="1"/>
  <c r="BH17" i="1"/>
  <c r="BF17" i="1"/>
  <c r="Y17" i="1"/>
  <c r="BG17" i="1" s="1"/>
  <c r="I17" i="1"/>
  <c r="BI16" i="1"/>
  <c r="BH16" i="1"/>
  <c r="BF16" i="1"/>
  <c r="Y16" i="1"/>
  <c r="BG16" i="1" s="1"/>
  <c r="I16" i="1"/>
  <c r="BI15" i="1"/>
  <c r="BH15" i="1"/>
  <c r="BF15" i="1"/>
  <c r="Y15" i="1"/>
  <c r="BG15" i="1" s="1"/>
  <c r="I15" i="1"/>
  <c r="BI14" i="1"/>
  <c r="BH14" i="1"/>
  <c r="BF14" i="1"/>
  <c r="Y14" i="1"/>
  <c r="BG14" i="1" s="1"/>
  <c r="I14" i="1"/>
  <c r="BI13" i="1"/>
  <c r="BH13" i="1"/>
  <c r="BF13" i="1"/>
  <c r="Y13" i="1"/>
  <c r="BG13" i="1" s="1"/>
  <c r="I13" i="1"/>
  <c r="BI12" i="1"/>
  <c r="BH12" i="1"/>
  <c r="BF12" i="1"/>
  <c r="Y12" i="1"/>
  <c r="BG12" i="1" s="1"/>
  <c r="I12" i="1"/>
  <c r="BI11" i="1"/>
  <c r="BH11" i="1"/>
  <c r="BF11" i="1"/>
  <c r="Y11" i="1"/>
  <c r="BG11" i="1" s="1"/>
  <c r="I11" i="1"/>
  <c r="BI10" i="1"/>
  <c r="BH10" i="1"/>
  <c r="BF10" i="1"/>
  <c r="Y10" i="1"/>
  <c r="BG10" i="1" s="1"/>
  <c r="I10" i="1"/>
  <c r="BI9" i="1"/>
  <c r="BH9" i="1"/>
  <c r="BF9" i="1"/>
  <c r="Y9" i="1"/>
  <c r="I9" i="1"/>
  <c r="BI8" i="1"/>
  <c r="BH8" i="1"/>
  <c r="BF8" i="1"/>
  <c r="Y8" i="1"/>
  <c r="I8" i="1"/>
  <c r="BI7" i="1"/>
  <c r="BH7" i="1"/>
  <c r="BF7" i="1"/>
  <c r="Y7" i="1"/>
  <c r="I7" i="1"/>
  <c r="BI6" i="1"/>
  <c r="BH6" i="1"/>
  <c r="BF6" i="1"/>
  <c r="Y6" i="1"/>
  <c r="BG6" i="1" s="1"/>
  <c r="I6" i="1"/>
  <c r="BI5" i="1"/>
  <c r="BH5" i="1"/>
  <c r="BF5" i="1"/>
  <c r="Y5" i="1"/>
  <c r="BG5" i="1" s="1"/>
  <c r="I5" i="1"/>
  <c r="BI4" i="1"/>
  <c r="BH4" i="1"/>
  <c r="BF4" i="1"/>
  <c r="Y4" i="1"/>
  <c r="BG4" i="1" s="1"/>
  <c r="I4" i="1"/>
  <c r="BI3" i="1"/>
  <c r="BH3" i="1"/>
  <c r="BF3" i="1"/>
  <c r="Y3" i="1"/>
  <c r="BG3" i="1" s="1"/>
  <c r="I3" i="1"/>
  <c r="CC20" i="1" l="1"/>
  <c r="CD20" i="1" s="1"/>
  <c r="CC18" i="1"/>
  <c r="CD18" i="1" s="1"/>
  <c r="CC31" i="1"/>
  <c r="CD31" i="1" s="1"/>
  <c r="CQ11" i="1"/>
  <c r="CQ13" i="1"/>
  <c r="CQ15" i="1"/>
  <c r="BG37" i="1"/>
  <c r="CQ37" i="1" s="1"/>
  <c r="CQ40" i="1"/>
  <c r="CQ6" i="1"/>
  <c r="CC21" i="1"/>
  <c r="CD21" i="1" s="1"/>
  <c r="CC23" i="1"/>
  <c r="CD23" i="1" s="1"/>
  <c r="CC3" i="1"/>
  <c r="CD3" i="1" s="1"/>
  <c r="CC5" i="1"/>
  <c r="CD5" i="1" s="1"/>
  <c r="CC17" i="1"/>
  <c r="CD17" i="1" s="1"/>
  <c r="CC19" i="1"/>
  <c r="CD19" i="1" s="1"/>
  <c r="CQ20" i="1"/>
  <c r="CC22" i="1"/>
  <c r="CD22" i="1" s="1"/>
  <c r="CC24" i="1"/>
  <c r="CD24" i="1" s="1"/>
  <c r="CQ30" i="1"/>
  <c r="CQ32" i="1"/>
  <c r="CQ34" i="1"/>
  <c r="CQ38" i="1"/>
  <c r="BG7" i="1"/>
  <c r="CC7" i="1" s="1"/>
  <c r="CD7" i="1" s="1"/>
  <c r="CQ25" i="1"/>
  <c r="CQ27" i="1"/>
  <c r="CQ33" i="1"/>
  <c r="CQ42" i="1"/>
  <c r="CQ44" i="1"/>
  <c r="BG9" i="1"/>
  <c r="CQ3" i="1"/>
  <c r="CQ5" i="1"/>
  <c r="CQ10" i="1"/>
  <c r="CC12" i="1"/>
  <c r="CD12" i="1" s="1"/>
  <c r="CQ17" i="1"/>
  <c r="CQ19" i="1"/>
  <c r="CQ24" i="1"/>
  <c r="CQ26" i="1"/>
  <c r="CC28" i="1"/>
  <c r="CD28" i="1" s="1"/>
  <c r="CC30" i="1"/>
  <c r="CD30" i="1" s="1"/>
  <c r="CQ31" i="1"/>
  <c r="CC33" i="1"/>
  <c r="CD33" i="1" s="1"/>
  <c r="CQ36" i="1"/>
  <c r="BG35" i="1"/>
  <c r="CC35" i="1" s="1"/>
  <c r="CD35" i="1" s="1"/>
  <c r="CC4" i="1"/>
  <c r="CD4" i="1" s="1"/>
  <c r="CC6" i="1"/>
  <c r="CD6" i="1" s="1"/>
  <c r="CP7" i="1"/>
  <c r="CC11" i="1"/>
  <c r="CD11" i="1" s="1"/>
  <c r="CQ12" i="1"/>
  <c r="CC14" i="1"/>
  <c r="CD14" i="1" s="1"/>
  <c r="CC16" i="1"/>
  <c r="CD16" i="1" s="1"/>
  <c r="CQ21" i="1"/>
  <c r="CQ23" i="1"/>
  <c r="CC25" i="1"/>
  <c r="CD25" i="1" s="1"/>
  <c r="CC27" i="1"/>
  <c r="CD27" i="1" s="1"/>
  <c r="CQ28" i="1"/>
  <c r="CP31" i="1"/>
  <c r="CC13" i="1"/>
  <c r="CD13" i="1" s="1"/>
  <c r="CC15" i="1"/>
  <c r="CD15" i="1" s="1"/>
  <c r="CQ16" i="1"/>
  <c r="CC29" i="1"/>
  <c r="CD29" i="1" s="1"/>
  <c r="CC32" i="1"/>
  <c r="CD32" i="1" s="1"/>
  <c r="CC10" i="1"/>
  <c r="CD10" i="1" s="1"/>
  <c r="CC26" i="1"/>
  <c r="CD26" i="1" s="1"/>
  <c r="CC36" i="1"/>
  <c r="CD36" i="1" s="1"/>
  <c r="CC40" i="1"/>
  <c r="CD40" i="1" s="1"/>
  <c r="BG41" i="1"/>
  <c r="BG8" i="1"/>
  <c r="BG39" i="1"/>
  <c r="CQ39" i="1" s="1"/>
  <c r="CQ4" i="1"/>
  <c r="CQ14" i="1"/>
  <c r="CQ18" i="1"/>
  <c r="CQ22" i="1"/>
  <c r="CC44" i="1"/>
  <c r="CD44" i="1" s="1"/>
  <c r="BG43" i="1"/>
  <c r="CP4" i="1"/>
  <c r="CC34" i="1"/>
  <c r="CD34" i="1" s="1"/>
  <c r="CC38" i="1"/>
  <c r="CD38" i="1" s="1"/>
  <c r="CC42" i="1"/>
  <c r="CD42" i="1" s="1"/>
  <c r="CP9" i="1"/>
  <c r="CP11" i="1"/>
  <c r="CP13" i="1"/>
  <c r="CP15" i="1"/>
  <c r="CP17" i="1"/>
  <c r="CP19" i="1"/>
  <c r="CP21" i="1"/>
  <c r="CP23" i="1"/>
  <c r="CP25" i="1"/>
  <c r="CP27" i="1"/>
  <c r="CQ29" i="1"/>
  <c r="CP3" i="1"/>
  <c r="CP5" i="1"/>
  <c r="CP30" i="1"/>
  <c r="CP32" i="1"/>
  <c r="CP33" i="1"/>
  <c r="CP35" i="1"/>
  <c r="CP37" i="1"/>
  <c r="CP41" i="1"/>
  <c r="CP43" i="1"/>
  <c r="CC37" i="1" l="1"/>
  <c r="CD37" i="1" s="1"/>
  <c r="CQ7" i="1"/>
  <c r="CQ35" i="1"/>
  <c r="CQ41" i="1"/>
  <c r="CC43" i="1"/>
  <c r="CD43" i="1" s="1"/>
  <c r="CC8" i="1"/>
  <c r="CD8" i="1" s="1"/>
  <c r="CC41" i="1"/>
  <c r="CD41" i="1" s="1"/>
  <c r="CC39" i="1"/>
  <c r="CD39" i="1" s="1"/>
  <c r="CC9" i="1"/>
  <c r="CD9" i="1" s="1"/>
  <c r="CQ8" i="1"/>
  <c r="CQ43" i="1"/>
  <c r="CQ9" i="1"/>
</calcChain>
</file>

<file path=xl/comments1.xml><?xml version="1.0" encoding="utf-8"?>
<comments xmlns="http://schemas.openxmlformats.org/spreadsheetml/2006/main">
  <authors>
    <author>Alejandra Nataly Casallas Martinez</author>
    <author/>
  </authors>
  <commentList>
    <comment ref="A12" authorId="0" shapeId="0">
      <text>
        <r>
          <rPr>
            <b/>
            <sz val="9"/>
            <color indexed="81"/>
            <rFont val="Tahoma"/>
            <family val="2"/>
          </rPr>
          <t>Alejandra Nataly Casallas Martinez: PROCESO SIN PUBLICIDAD</t>
        </r>
        <r>
          <rPr>
            <sz val="9"/>
            <color indexed="81"/>
            <rFont val="Tahoma"/>
            <family val="2"/>
          </rPr>
          <t xml:space="preserve">
</t>
        </r>
      </text>
    </comment>
    <comment ref="A13" authorId="0" shapeId="0">
      <text>
        <r>
          <rPr>
            <b/>
            <sz val="9"/>
            <color indexed="81"/>
            <rFont val="Tahoma"/>
            <family val="2"/>
          </rPr>
          <t>Alejandra Nataly Casallas Martinez:</t>
        </r>
        <r>
          <rPr>
            <sz val="9"/>
            <color indexed="81"/>
            <rFont val="Tahoma"/>
            <family val="2"/>
          </rPr>
          <t xml:space="preserve">
PROCESO SIN PUBLICIDAD</t>
        </r>
      </text>
    </comment>
    <comment ref="A16" authorId="0" shapeId="0">
      <text>
        <r>
          <rPr>
            <b/>
            <sz val="9"/>
            <color indexed="81"/>
            <rFont val="Tahoma"/>
            <family val="2"/>
          </rPr>
          <t>Alejandra Nataly Casallas Martinez:</t>
        </r>
        <r>
          <rPr>
            <sz val="9"/>
            <color indexed="81"/>
            <rFont val="Tahoma"/>
            <family val="2"/>
          </rPr>
          <t xml:space="preserve">
PROCESO SIN PUBLICIDAD</t>
        </r>
      </text>
    </comment>
    <comment ref="AY18" authorId="1" shapeId="0">
      <text>
        <r>
          <rPr>
            <sz val="11"/>
            <color theme="1"/>
            <rFont val="Calibri"/>
            <family val="2"/>
            <scheme val="minor"/>
          </rPr>
          <t>======
ID#AAABGv1YKeM
Alejandra Nataly Casallas Martinez    (2024-02-21 13:28:07)
TERMINADO ANTICIPADAMENTE 15/2/2024</t>
        </r>
      </text>
    </comment>
    <comment ref="A22" authorId="0" shapeId="0">
      <text>
        <r>
          <rPr>
            <b/>
            <sz val="9"/>
            <color indexed="81"/>
            <rFont val="Tahoma"/>
            <family val="2"/>
          </rPr>
          <t>Alejandra Nataly Casallas Martinez:</t>
        </r>
        <r>
          <rPr>
            <sz val="9"/>
            <color indexed="81"/>
            <rFont val="Tahoma"/>
            <family val="2"/>
          </rPr>
          <t xml:space="preserve">
PROCESO SIN PUBLICIDAD</t>
        </r>
      </text>
    </comment>
    <comment ref="A38" authorId="0" shapeId="0">
      <text>
        <r>
          <rPr>
            <b/>
            <sz val="9"/>
            <color indexed="81"/>
            <rFont val="Tahoma"/>
            <family val="2"/>
          </rPr>
          <t>Alejandra Nataly Casallas Martinez:</t>
        </r>
        <r>
          <rPr>
            <sz val="9"/>
            <color indexed="81"/>
            <rFont val="Tahoma"/>
            <family val="2"/>
          </rPr>
          <t xml:space="preserve">
PROCESO SIN PUBLICIDAD</t>
        </r>
      </text>
    </comment>
  </commentList>
  <extLst>
    <ext xmlns:r="http://schemas.openxmlformats.org/officeDocument/2006/relationships" uri="GoogleSheetsCustomDataVersion2">
      <go:sheetsCustomData xmlns:go="http://customooxmlschemas.google.com/" r:id="rId1" roundtripDataSignature="AMtx7mg1bCiDnj4U83pA/+383YScSf9Etg=="/>
    </ext>
  </extLst>
</comments>
</file>

<file path=xl/sharedStrings.xml><?xml version="1.0" encoding="utf-8"?>
<sst xmlns="http://schemas.openxmlformats.org/spreadsheetml/2006/main" count="2053" uniqueCount="592">
  <si>
    <t>PAGOS</t>
  </si>
  <si>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</si>
  <si>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</si>
  <si>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</si>
  <si>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</si>
  <si>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</si>
  <si>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</si>
  <si>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</si>
  <si>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Número de constancia SECOP</t>
  </si>
  <si>
    <t>Fecha de Publicación SECOP</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</si>
  <si>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</si>
  <si>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</si>
  <si>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</si>
  <si>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</si>
  <si>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</si>
  <si>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</si>
  <si>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</si>
  <si>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</si>
  <si>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</si>
  <si>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 xml:space="preserve">Valor CDP </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</si>
  <si>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</si>
  <si>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</si>
  <si>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</si>
  <si>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</si>
  <si>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</si>
  <si>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</si>
  <si>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</si>
  <si>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</si>
  <si>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</si>
  <si>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</si>
  <si>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</si>
  <si>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</si>
  <si>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Tipo de persona</t>
  </si>
  <si>
    <t>Tipo de configuración</t>
  </si>
  <si>
    <t>País de Nacimiento</t>
  </si>
  <si>
    <t>Departamento</t>
  </si>
  <si>
    <t>Ciudad</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</si>
  <si>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</si>
  <si>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</si>
  <si>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</si>
  <si>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</si>
  <si>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</si>
  <si>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</si>
  <si>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</si>
  <si>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</si>
  <si>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</si>
  <si>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</si>
  <si>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</si>
  <si>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</si>
  <si>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</si>
  <si>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</si>
  <si>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</si>
  <si>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</si>
  <si>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</si>
  <si>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FECHA CESIÓN</t>
  </si>
  <si>
    <t>FECHA PUBLICACIÓN SECOP</t>
  </si>
  <si>
    <t>CESIONARIO</t>
  </si>
  <si>
    <t>Registro en el RUP</t>
  </si>
  <si>
    <t xml:space="preserve"> Valor de Contrato</t>
  </si>
  <si>
    <t>Unidad plazo de Ejecución</t>
  </si>
  <si>
    <t>plazo de ejecución</t>
  </si>
  <si>
    <t xml:space="preserve">Enero </t>
  </si>
  <si>
    <t>febrero</t>
  </si>
  <si>
    <t xml:space="preserve"> marzo</t>
  </si>
  <si>
    <t>abril</t>
  </si>
  <si>
    <t>mayo</t>
  </si>
  <si>
    <t>junio</t>
  </si>
  <si>
    <t>julio</t>
  </si>
  <si>
    <t>agosto</t>
  </si>
  <si>
    <t>septiembre</t>
  </si>
  <si>
    <t>octubre</t>
  </si>
  <si>
    <t>noviembre</t>
  </si>
  <si>
    <t>diciembre</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</si>
  <si>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</si>
  <si>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</si>
  <si>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</si>
  <si>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</si>
  <si>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</si>
  <si>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</si>
  <si>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</si>
  <si>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</si>
  <si>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</si>
  <si>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</si>
  <si>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</si>
  <si>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</si>
  <si>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</si>
  <si>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</si>
  <si>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</si>
  <si>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</si>
  <si>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</si>
  <si>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</si>
  <si>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https://community.secop.gov.co/Public/Tendering/ContractNoticePhases/View?PPI=CO1.PPI.29542756&amp;isFromPublicArea=True&amp;isModal=False</t>
  </si>
  <si>
    <t>Secop II</t>
  </si>
  <si>
    <t>SJD-CD-001-2024</t>
  </si>
  <si>
    <t>001-2024</t>
  </si>
  <si>
    <t>17 17. Contrato de Prestación de Servicios</t>
  </si>
  <si>
    <t xml:space="preserve">31 31-Servicios Profesionales </t>
  </si>
  <si>
    <t>N.A</t>
  </si>
  <si>
    <t>CO1.PCCNTR.5849802</t>
  </si>
  <si>
    <t>5 Contratación directa</t>
  </si>
  <si>
    <t>2 2. Meses</t>
  </si>
  <si>
    <t>O21202020080282199</t>
  </si>
  <si>
    <t>Otros servicios jurídicos n.c.p.</t>
  </si>
  <si>
    <t>O21202020080282199 Otros servicios jurídicos n.c.p.</t>
  </si>
  <si>
    <t>2 2. Funcionamiento</t>
  </si>
  <si>
    <t>MARIA FERNANDA RODRIGUEZ VELA</t>
  </si>
  <si>
    <t xml:space="preserve">1 Natural </t>
  </si>
  <si>
    <t>4 Persona Natural (2)</t>
  </si>
  <si>
    <t>COLOMBIA</t>
  </si>
  <si>
    <t>BOGOTÁ</t>
  </si>
  <si>
    <t>18 MESES</t>
  </si>
  <si>
    <t>ABOGADA</t>
  </si>
  <si>
    <t>NO</t>
  </si>
  <si>
    <t>Prestar servicios profesionales para adelantar las actividades jurídicas y contractuales requeridas en el proceso de Gestión Contractual de la Dirección de Gestión Corporativa, relacionadas con los procesos de selección y compras públicas en sus diferentes etapas.</t>
  </si>
  <si>
    <t>DIRECCIÓN DE GESTIÓN CORPORATIVA</t>
  </si>
  <si>
    <t>AURA JANETH MALAGON ORJUELA</t>
  </si>
  <si>
    <t xml:space="preserve">
https://community.secop.gov.co/Public/Tendering/ContractNoticePhases/View?PPI=CO1.PPI.29548714&amp;isFromPublicArea=True&amp;isModal=False</t>
  </si>
  <si>
    <t>SJD-CD-002-2024</t>
  </si>
  <si>
    <t>002-2024</t>
  </si>
  <si>
    <t>CO1.PCCNTR.5849592</t>
  </si>
  <si>
    <t xml:space="preserve">GINA CATHERINE VANEGAS SOLANO </t>
  </si>
  <si>
    <t>Prestar servicios profesionales jurídicos en la Dirección de Gestión Corporativa, para adelantar los procesos de selección de conformidad con el plan anual de adquisiciones de la Entidad, así como el apoyo en las demás actividades derivadas del Proceso de Gestión Contractual.</t>
  </si>
  <si>
    <t>https://community.secop.gov.co/Public/Tendering/ContractNoticePhases/View?PPI=CO1.PPI.29547913&amp;isFromPublicArea=True&amp;isModal=False</t>
  </si>
  <si>
    <t>SJD-CD-003-2024</t>
  </si>
  <si>
    <t>003-2024</t>
  </si>
  <si>
    <t>CO1.PCCNTR.5848892</t>
  </si>
  <si>
    <t>Otros servicios jurídicos n.c.p</t>
  </si>
  <si>
    <t>O21202020080282199 Otros servicios jurídicos n.c.p</t>
  </si>
  <si>
    <t>MAGNERY EDITH VARGAS MORALES</t>
  </si>
  <si>
    <t>Prestar servicios profesionales en la Dirección de Gestión Corporativa, para la definición, implementación y cumplimiento de la política pública y demás normatividad inherente al proceso estratégico de Atención a la Ciudadanía.</t>
  </si>
  <si>
    <t xml:space="preserve">https://community.secop.gov.co/Public/Tendering/ContractNoticePhases/View?PPI=CO1.PPI.29566635&amp;isFromPublicArea=True&amp;isModal=False
</t>
  </si>
  <si>
    <t>SJD-CD-004-2024</t>
  </si>
  <si>
    <t>004-2024</t>
  </si>
  <si>
    <t>CO1.PCCNTR.5854281</t>
  </si>
  <si>
    <t>O21202020080383113</t>
  </si>
  <si>
    <t>Servicios de consultoría en
administración del recurso humano</t>
  </si>
  <si>
    <t>LAURA VALENTINA GOMEZ
GUTIERREZ</t>
  </si>
  <si>
    <t>TERAPEUTA OCUPACIONAL</t>
  </si>
  <si>
    <t>Prestar servicios profesionales a la Dirección de Gestión Corporativa, para atender los asuntos relacionados con la implementación, gestión, control y seguimiento de actividades contempladas dentro del sistema de gestión de seguridad y salud en el trabajo.</t>
  </si>
  <si>
    <t>https://community.secop.gov.co/Public/Tendering/ContractNoticePhases/View?PPI=CO1.PPI.29577419&amp;isFromPublicArea=True&amp;isModal=False</t>
  </si>
  <si>
    <t>SJD-CD-005-2024</t>
  </si>
  <si>
    <t>005-2024</t>
  </si>
  <si>
    <t>CO1.PCCNTR.5856743</t>
  </si>
  <si>
    <t>O21202020080383112</t>
  </si>
  <si>
    <t>Servicios de consultoría en gestión
financiera</t>
  </si>
  <si>
    <t>KAREN LILIANA MOICA MORENO</t>
  </si>
  <si>
    <t>5 MESES</t>
  </si>
  <si>
    <t>CONTADORA PUBLICA</t>
  </si>
  <si>
    <t>Prestar servicios profesionales en la Dirección de Gestión Corporativa, adelantando actividades enmarcadas dentro del proceso de Gestión Financiera.</t>
  </si>
  <si>
    <t>https://community.secop.gov.co/Public/Tendering/ContractNoticePhases/View?PPI=CO1.PPI.29577858&amp;isFromPublicArea=True&amp;isModal=False</t>
  </si>
  <si>
    <t>SJD-CD-006-2024</t>
  </si>
  <si>
    <t>006-2024</t>
  </si>
  <si>
    <t>CO1.PCCNTR.5856976</t>
  </si>
  <si>
    <t>JESICA ALEJANDRA SIERRA RABIA</t>
  </si>
  <si>
    <t>ECONOMISTA</t>
  </si>
  <si>
    <t>Prestar servicios profesionales en la Dirección de Gestión Corporativa, adelantando los trámites precontractuales requeridos para las contrataciones de la dependencia, brindando apoyo financiero y económico en los procesos de selección de la Entidad, así como apoyando temas presupuestales y de formulación y consecución de metas de la dependencia.</t>
  </si>
  <si>
    <t>https://community.secop.gov.co/Public/Tendering/ContractNoticePhases/View?PPI=CO1.PPI.29578458&amp;isFromPublicArea=True&amp;isModal=False</t>
  </si>
  <si>
    <t>SJD-CD-007-2024</t>
  </si>
  <si>
    <t>007-2024</t>
  </si>
  <si>
    <t>CO1.PCCNTR.5857174</t>
  </si>
  <si>
    <t>O21202020080383111</t>
  </si>
  <si>
    <t>Servicios de consultoría en gestión
estratégica</t>
  </si>
  <si>
    <t>PAOLA GOMEZ MARTINEZ</t>
  </si>
  <si>
    <t>ADMINISTRADOR DE EMPRESAS COMERCIALES</t>
  </si>
  <si>
    <t>Prestar servicios profesionales para apoyar la supervisión de los contratos que suscriba la Dirección de Gestión Corporativa, desde las etapas de planeación, formulación, seguimiento y monitoreo, hasta la liquidación de los mismos, así como el seguimiento a los demás temas que conlleven a la consecución de metas de la dependencia.</t>
  </si>
  <si>
    <t>https://community.secop.gov.co/Public/Tendering/ContractNoticePhases/View?PPI=CO1.PPI.29680627&amp;isFromPublicArea=True&amp;isModal=False</t>
  </si>
  <si>
    <t>SJD-CD-008-2024</t>
  </si>
  <si>
    <t>008-2024</t>
  </si>
  <si>
    <t>CO1.PCCNTR.5887929</t>
  </si>
  <si>
    <t xml:space="preserve">
 O23011605560000007608</t>
  </si>
  <si>
    <t>Fortalecimiento de estrategias de Planeación para Mejorar la Gestión Pública efectiva en la Secretaría Jurídica Distrital Bogotá</t>
  </si>
  <si>
    <t>O232020200991199 Otros servicios administrativos del gobierno n.c.p.</t>
  </si>
  <si>
    <t>OSCAR MIGUEL DIAZ ROMERO</t>
  </si>
  <si>
    <t>50 MESES</t>
  </si>
  <si>
    <t>Prestar servicios profesionales en la Dirección de Gestión Corporativa, para llevar a cabo actividades de formulación, ejecución y seguimiento de las metas relacionadas al MIPG, así como la gestión de calidad y planes de mejora de los procesos a cargo de la dependencia</t>
  </si>
  <si>
    <t>https://community.secop.gov.co/Public/Tendering/ContractNoticePhases/View?PPI=CO1.PPI.29688351&amp;isFromPublicArea=True&amp;isModal=False</t>
  </si>
  <si>
    <t>SJD-CD-009-2024</t>
  </si>
  <si>
    <t>009-2024</t>
  </si>
  <si>
    <t>CO1.PCCNTR.5890627</t>
  </si>
  <si>
    <t>O23011605560000007608</t>
  </si>
  <si>
    <t>$4.955.557</t>
  </si>
  <si>
    <t>JEISON STEVEN PERDOMO POLANIA</t>
  </si>
  <si>
    <t>INGENIERO INDUSTRIAL</t>
  </si>
  <si>
    <t>Prestar servicios profesionales en la Dirección de Gestión Corporativa para desarrollar actividades destinadas a fortalecer y mejorar la gestión estratégica y de calidad de los procesos a cargo de la dependencia</t>
  </si>
  <si>
    <t>https://community.secop.gov.co/Public/Tendering/ContractNoticePhases/View?PPI=CO1.PPI.29715167&amp;isFromPublicArea=True&amp;isModal=False</t>
  </si>
  <si>
    <t>SJD-CD-010-2024</t>
  </si>
  <si>
    <t>010-2024</t>
  </si>
  <si>
    <t>CO1.PCCNTR.5896469</t>
  </si>
  <si>
    <t>O23011605560000007621</t>
  </si>
  <si>
    <t>Fortalecimiento de la Gestión Jurídica Pública del Distrito Capital Bogotá</t>
  </si>
  <si>
    <t>JOVITA IDALBA SANBRIA CHARRY</t>
  </si>
  <si>
    <t>24 MESES</t>
  </si>
  <si>
    <t>Prestar los servicios profesionales para apoyar la sustanciación de los procesos disciplinarios a cargo de la Dirección, proyección de respuestas a peticiones y temas relacionados con la gestión contractual a cargo de la Dirección Distrital de Asuntos Disciplinarios de la Secretaría Jurídica Distrital.</t>
  </si>
  <si>
    <t xml:space="preserve">DIRECCIÓN DISTRITAL DE ASUNTOS DISCIPLINARIOS </t>
  </si>
  <si>
    <t xml:space="preserve">MARIA PAULA TORRES MARULANDA
</t>
  </si>
  <si>
    <t>https://community.secop.gov.co/Public/Tendering/ContractNoticePhases/View?PPI=CO1.PPI.29717302&amp;isFromPublicArea=True&amp;isModal=False</t>
  </si>
  <si>
    <t>SJD-CD-011-2024</t>
  </si>
  <si>
    <t>011-2024</t>
  </si>
  <si>
    <t>CO1.PCCNTR.5897750</t>
  </si>
  <si>
    <t>YULY TATIANA PALACIOS VARGAS</t>
  </si>
  <si>
    <t>11 MESES</t>
  </si>
  <si>
    <t>Prestar los servicios profesionales como apoyo para el manejo. actualización y administración de los sistemas de información disciplinaria SID y demás actividades administrativas cargo de la Dirección Distrital de Asuntos Disciplinarios de la Secretaría Jurídica Distrital.</t>
  </si>
  <si>
    <t>https://community.secop.gov.co/Public/Tendering/ContractNoticePhases/View?PPI=CO1.PPI.29724111&amp;isFromPublicArea=True&amp;isModal=False</t>
  </si>
  <si>
    <t>SJD-CD-012-2024</t>
  </si>
  <si>
    <t>012-2024</t>
  </si>
  <si>
    <t>CO1.PCCNTR.5929175</t>
  </si>
  <si>
    <t>LEIDY JULIETH HERNANDEZ GOMEZ</t>
  </si>
  <si>
    <t>37 MESES</t>
  </si>
  <si>
    <t>Prestar los servicios profesionales para elaborar documentos jurídicos y demás actividades necesarias para la implementación y/o aplicación de la Política de Gobernanza Regulatoria</t>
  </si>
  <si>
    <t xml:space="preserve">DIRECCIÓN DISTRITAL DE POLÍTICA JURÍDICA </t>
  </si>
  <si>
    <t>ANDRES FELIPE CORTES RESTREPO</t>
  </si>
  <si>
    <t>https://community.secop.gov.co/Public/Tendering/ContractNoticePhases/View?PPI=CO1.PPI.29742480&amp;isFromPublicArea=True&amp;isModal=False</t>
  </si>
  <si>
    <t>SJD-CD-013-2024</t>
  </si>
  <si>
    <t>013-2024</t>
  </si>
  <si>
    <t>CO1.PCCNTR.5902894</t>
  </si>
  <si>
    <t>Prestar los servicios profesionales para liderar actividades de investigación, análisis y socialización del Observatorio Distrital de Contratación y Lucha Anticorrupción.</t>
  </si>
  <si>
    <t>MARIA FERNANDA CRUZ RODRIGUEZ</t>
  </si>
  <si>
    <t>META</t>
  </si>
  <si>
    <t>VILLAVICENCIO</t>
  </si>
  <si>
    <t>49 MESES</t>
  </si>
  <si>
    <t>https://community.secop.gov.co/Public/Tendering/ContractNoticePhases/View?PPI=CO1.PPI.29746054&amp;isFromPublicArea=True&amp;isModal=False</t>
  </si>
  <si>
    <t>SJD-CD-014-2024</t>
  </si>
  <si>
    <t>014-2024</t>
  </si>
  <si>
    <t>CO1.PCCNTR.5913711</t>
  </si>
  <si>
    <t>$3.480.095</t>
  </si>
  <si>
    <t>BERENICE ROMERO CABALLERO</t>
  </si>
  <si>
    <t>12-24 MESES</t>
  </si>
  <si>
    <t>ASESOR  TECNICO JURIDICO</t>
  </si>
  <si>
    <t>Prestar servicios para realizar la vigilancia judicial de los procesos judiciales y Extrajudiciales de competencia de la Secretaría Jurídica Distrital.</t>
  </si>
  <si>
    <t xml:space="preserve">DIRECCIÓN DISTRITAL DE GESTIÓN JUDICIAL </t>
  </si>
  <si>
    <t xml:space="preserve">LUZ ELENA RODRIGUEZ </t>
  </si>
  <si>
    <t>https://community.secop.gov.co/Public/Tendering/ContractNoticePhases/View?PPI=CO1.PPI.29748330&amp;isFromPublicArea=True&amp;isModal=False</t>
  </si>
  <si>
    <t>SJD-CD-015-2024</t>
  </si>
  <si>
    <t>015-2024</t>
  </si>
  <si>
    <t>CO1.PCCNTR.5904276</t>
  </si>
  <si>
    <t>O21202020080383990</t>
  </si>
  <si>
    <t>Otros servicios profesionales,
técnicos y empresariales n.c.p.</t>
  </si>
  <si>
    <t>O21202020080383990 Otros servicios profesionales,
técnicos y empresariales n.c.p.</t>
  </si>
  <si>
    <t>LENNY MICHELLE CALDERON RUIZ</t>
  </si>
  <si>
    <t>25 MESES</t>
  </si>
  <si>
    <t>BACHILLER TECNICO COMERCIAL</t>
  </si>
  <si>
    <t>Prestar servicios de apoyo a la gestión para realizar las actividades para la comunicación interna a nivel organizacional y la socialización de información de los procesos que conforman la Dirección de Gestión Corporativa</t>
  </si>
  <si>
    <t>https://community.secop.gov.co/Public/Tendering/ContractNoticePhases/View?PPI=CO1.PPI.29752443&amp;isFromPublicArea=True&amp;isModal=False</t>
  </si>
  <si>
    <t>SJD-CD-016-2024</t>
  </si>
  <si>
    <t>016-2024</t>
  </si>
  <si>
    <t>CO1.PCCNTR.5906299</t>
  </si>
  <si>
    <t>Fortalecimiento de la Gestión
Jurídica Pública del Distrito Capital
Bogotá</t>
  </si>
  <si>
    <t>O232020200991199 Otros servicios
administrativos del gobierno n.c.p</t>
  </si>
  <si>
    <t>TERMINADO ANTICIPADAMENTE</t>
  </si>
  <si>
    <t>EDMUNDO MERCED TONCEL ROSADO</t>
  </si>
  <si>
    <t>GUAJIRA</t>
  </si>
  <si>
    <t>RIOHACHA</t>
  </si>
  <si>
    <t>32 MESES</t>
  </si>
  <si>
    <t>ABOGADO</t>
  </si>
  <si>
    <t>Prestar los servicios profesionales como abogado en el seguimiento al cumplimiento de providencias judiciales ejecutoriadas proferidas por los jueces, tribunales y altas Cortes, en las que se establezcan obligaciones a cargo de Bogotá D.C.</t>
  </si>
  <si>
    <t>https://community.secop.gov.co/Public/Tendering/ContractNoticePhases/View?PPI=CO1.PPI.29770257&amp;isFromPublicArea=True&amp;isModal=False</t>
  </si>
  <si>
    <t>SJD-CD-017-2024</t>
  </si>
  <si>
    <t>017-2024</t>
  </si>
  <si>
    <t>CO1.PCCNTR.5911207</t>
  </si>
  <si>
    <t>Fortalecimiento de estrategias de
Planeación para Mejorar la Gestión
Pública efectiva en la Secretaría
Jurídica Distrital Bogotá</t>
  </si>
  <si>
    <t>O232020200991199 Otros servicios
administrativos del gobierno n.c.p.</t>
  </si>
  <si>
    <t>LAURA PAOLA BORDA GOMEZ</t>
  </si>
  <si>
    <t>40 MESES</t>
  </si>
  <si>
    <t>ADMINISTRADORA DE NEGOCIOS INTERNACIONALES</t>
  </si>
  <si>
    <t>Prestar los servicios profesionales para el seguimiento y control de la gestión institucional, los planes de acción y el avance hacia los objetivos de desarrollo sostenible de la Secretaría Jurídica Distrital, brindando el respaldo a las acciones necesarias para la implementación de la política de racionalización de trámites dentro del Marco Integral de Desempeño Institucional (MIPG), así como gestionar integralmente el portafolio de productos y servicios de la Entidad</t>
  </si>
  <si>
    <t xml:space="preserve">OFICINA ASESORA DE PLANEACIÓN </t>
  </si>
  <si>
    <t>CAMILO ANDRÉS PEÑA CARBONELL</t>
  </si>
  <si>
    <t>https://community.secop.gov.co/Public/Tendering/ContractNoticePhases/View?PPI=CO1.PPI.29772536&amp;isFromPublicArea=True&amp;isModal=False</t>
  </si>
  <si>
    <t>SJD-CD-018-2024</t>
  </si>
  <si>
    <t>018-2024</t>
  </si>
  <si>
    <t>CO1.PCCNTR.5911253</t>
  </si>
  <si>
    <t>DOLLY JOHANNA VELANDIA SILVA</t>
  </si>
  <si>
    <t>BOYACA</t>
  </si>
  <si>
    <t>SOATA</t>
  </si>
  <si>
    <t>INGENIERA INDUSTRIAL</t>
  </si>
  <si>
    <t>Prestar los servicios profesionales para liderar la formulación, seguimiento y mejora continua de la gestión de riesgos asociados a la gestión y corrupción, en concordancia con la política de administración de riesgos de la entidad. Así mismo el fomentar el uso de las herramientas y metodologías establecidas, y el seguimiento la formulación, seguimiento y evaluación de los Programas de Transparencia y Ética Pública</t>
  </si>
  <si>
    <t>https://community.secop.gov.co/Public/Tendering/ContractNoticePhases/View?PPI=CO1.PPI.29772182&amp;isFromPublicArea=True&amp;isModal=False</t>
  </si>
  <si>
    <t>SJD-CD-019-2024*</t>
  </si>
  <si>
    <t>019-2024</t>
  </si>
  <si>
    <t>CO1.PCCNTR.5911161</t>
  </si>
  <si>
    <t>LUIS ALEJANDRO AVILA AVILA</t>
  </si>
  <si>
    <t>44 MESES</t>
  </si>
  <si>
    <t xml:space="preserve"> Prestar los servicios profesionales para llevar a cabo actividades destinadas a fortalecer y mejorar el Sistema de Gestión de Calidad de la Entidad, así como el apoyo en la implementación y mantenimiento de la Política de Gestión del Conocimiento y la Innovación, como parte del Modelo Integrado de Planeación y Gestión y la continuidad del Plan Estadístico Distrital</t>
  </si>
  <si>
    <t xml:space="preserve">https://community.secop.gov.co/Public/Tendering/ContractNoticePhases/View?PPI=CO1.PPI.29782244&amp;isFromPublicArea=True&amp;isModal=False
</t>
  </si>
  <si>
    <t>SJD-CD-020-2024</t>
  </si>
  <si>
    <t>020-2024</t>
  </si>
  <si>
    <t>CO1.PCCNTR.5915521</t>
  </si>
  <si>
    <t xml:space="preserve">O232020200991199 Otros servicios
administrativos del gobierno n.c.p.
</t>
  </si>
  <si>
    <t>DEISY VIVIANA CAÑON SUAREZ</t>
  </si>
  <si>
    <t>CUNDINAMARCA</t>
  </si>
  <si>
    <t>FACATATIVA</t>
  </si>
  <si>
    <t>Prestar los servicios profesionales como abogado en el seguimiento al cumplimiento de providencias judiciales ejecutoriadas proferidas por los jueces, tribunales y altas Cortes, en las que se establezcan obligaciones a cargo de Bogotá D.C. Así como en temas relacionados con la gestión contractual a cargo de la dirección de Gestión Judicial.</t>
  </si>
  <si>
    <t>https://community.secop.gov.co/Public/Tendering/ContractNoticePhases/View?PPI=CO1.PPI.29788945&amp;isFromPublicArea=True&amp;isModal=False</t>
  </si>
  <si>
    <t>SJD-CD-021-2024</t>
  </si>
  <si>
    <t>021-2024</t>
  </si>
  <si>
    <t>CO1.PCCNTR.5918160</t>
  </si>
  <si>
    <t>MARIA DEL PILAR ROMERO BARREIRO</t>
  </si>
  <si>
    <t>INGENIERA AMBIENTAL</t>
  </si>
  <si>
    <t>Prestar los servicios profesionales para respaldar la formulación, ejecución, seguimiento y mejora constante de las herramientas empleadas en la gestión ambiental de la Entidad, así como la actualización y perfeccionamiento del subsistema de gestión ambiental, facilitando procesos de coordinación tanto internos como externos proporcionando el apoyo en las labores administrativas asociadas a la gestión ambiental institucional</t>
  </si>
  <si>
    <t xml:space="preserve">https://community.secop.gov.co/Public/Tendering/ContractNoticePhases/View?PPI=CO1.PPI.29781871&amp;isFromPublicArea=True&amp;isModal=False
</t>
  </si>
  <si>
    <t>SJD-CD-022-2024</t>
  </si>
  <si>
    <t>022-2024</t>
  </si>
  <si>
    <t>CO1.PCCNTR.5914076</t>
  </si>
  <si>
    <t>LYNDA MELISSA OYOLA CHADID</t>
  </si>
  <si>
    <t>SUCRE</t>
  </si>
  <si>
    <t>TOLUVIEJO</t>
  </si>
  <si>
    <t>Prestar servicios profesionales para realizar las actividades de implementación, ejecución, seguimiento y actualización del sistema de administración de riesgo de lavado de activos y financiación del terrorismo SARLAFT</t>
  </si>
  <si>
    <t xml:space="preserve">https://community.secop.gov.co/Public/Tendering/ContractNoticePhases/View?PPI=CO1.PPI.29804723&amp;isFromPublicArea=True&amp;isModal=False
</t>
  </si>
  <si>
    <t>SJD-CD-023-2024</t>
  </si>
  <si>
    <t>023-2024</t>
  </si>
  <si>
    <t>CO1.PCCNTR.5921687</t>
  </si>
  <si>
    <t>ANGIE DANIELA POVEDA BUITRAGO</t>
  </si>
  <si>
    <t>23 MESES</t>
  </si>
  <si>
    <t xml:space="preserve"> Prestar los servicios profesionales jurídicos a esta Dirección en el análisis y proyección de requerimientos y peticiones escaladas por las entidades sin ánimo de lucro con el fin de verificar el cumplimiento de sus deberes, obligaciones y responsabilidades</t>
  </si>
  <si>
    <t xml:space="preserve">DIRECCIÓN DISTRITAL DE INSPECCIÓN, VIGILANCIA Y CONTROL </t>
  </si>
  <si>
    <t xml:space="preserve">JULIES KATHERINE LEON BELTRÁN </t>
  </si>
  <si>
    <t>https://community.secop.gov.co/Public/Tendering/ContractNoticePhases/View?PPI=CO1.PPI.29804133&amp;isFromPublicArea=True&amp;isModal=False</t>
  </si>
  <si>
    <t>SJD-CD-024-2024</t>
  </si>
  <si>
    <t>024-2024</t>
  </si>
  <si>
    <t>CO1.PCCNTR.5921096</t>
  </si>
  <si>
    <t>ANA JULIETH VELA MOJICA</t>
  </si>
  <si>
    <t>Prestar los servicios profesionales para coordinar, implementar y asegurar la continuidad de las políticas de gestión y desempeño institucional, así como para aplicar y evaluar las prácticas y herramientas del Modelo Integrado de Planeación y Gestión (MIPG) en busca de desarrollar e implementar estrategias y herramientas de medición del desempeño institucional, incluyendo un tablero de control, en el contexto de la evaluación de resultados.</t>
  </si>
  <si>
    <t>TVEC</t>
  </si>
  <si>
    <t>025-2024</t>
  </si>
  <si>
    <t>7 7. Suministro</t>
  </si>
  <si>
    <t xml:space="preserve">121 121-Compraventa (Bienes Muebles) </t>
  </si>
  <si>
    <t>2 Selección abreviada</t>
  </si>
  <si>
    <t>1 1. Días</t>
  </si>
  <si>
    <t>O23011605540000007632</t>
  </si>
  <si>
    <t>Fortalecimiento de la capacidad
tecnológica de la Secretaría Jurídica
Distrital Bogotá</t>
  </si>
  <si>
    <t>O232020200883143 Software
originales</t>
  </si>
  <si>
    <t>1 1. Inversión</t>
  </si>
  <si>
    <t>ORACLE COLOMBIA LIMITADA</t>
  </si>
  <si>
    <t>2 Jurídica</t>
  </si>
  <si>
    <t>3 Privadas (2)</t>
  </si>
  <si>
    <t>N.A.</t>
  </si>
  <si>
    <t>A</t>
  </si>
  <si>
    <t>Renovar el licenciamiento para el servicio de soporte y actualización para Software y Hardware Oracle de la SJD.</t>
  </si>
  <si>
    <t xml:space="preserve">OFICINA DE TECNOLOGÍAS DE LA INFORMACIÓN Y LAS COMUNICACIONES </t>
  </si>
  <si>
    <t>RICARDO JOSE BARROS SAFI</t>
  </si>
  <si>
    <t>https://community.secop.gov.co/Public/Tendering/ContractNoticePhases/View?PPI=CO1.PPI.29813403&amp;isFromPublicArea=True&amp;isModal=False</t>
  </si>
  <si>
    <t>SJD-CD-025-2024</t>
  </si>
  <si>
    <t>026-2024</t>
  </si>
  <si>
    <t>CO1.PCCNTR.5928966</t>
  </si>
  <si>
    <t>SANDRA MILENA SANDOVAL GONZALEZ</t>
  </si>
  <si>
    <t>BACHILLER ACADEMICO</t>
  </si>
  <si>
    <t>Prestar los servicios de apoyo a la gestión de las actividades técnicas, administrativas y documentales a la Dirección Distrital de Asuntos Disciplinarios.</t>
  </si>
  <si>
    <t xml:space="preserve">https://community.secop.gov.co/Public/Tendering/ContractNoticePhases/View?PPI=CO1.PPI.29814829&amp;isFromPublicArea=True&amp;isModal=False
</t>
  </si>
  <si>
    <t>SJD-CD-026-2024</t>
  </si>
  <si>
    <t>027-2024</t>
  </si>
  <si>
    <t>CO1.PCCNTR.5928954</t>
  </si>
  <si>
    <t>LEIDY PAOLA ROJAS CUERVO</t>
  </si>
  <si>
    <t>DUITAMA</t>
  </si>
  <si>
    <t>36 MESES</t>
  </si>
  <si>
    <t xml:space="preserve"> Prestar los servicios profesionales financieros con el fin de apoyar en asuntos relacionados con la atención a la ciudadanía, proyección y revisión de documentos, para garantizar el cumplimiento de las obligaciones y responsabilidades de las entidades sin ánimo de lucro objeto de inspección, vigilancia y control</t>
  </si>
  <si>
    <t>https://community.secop.gov.co/Public/Tendering/ContractNoticePhases/View?PPI=CO1.PPI.29831861&amp;isFromPublicArea=True&amp;isModal=False</t>
  </si>
  <si>
    <t>SJD-CD-027-2024</t>
  </si>
  <si>
    <t>028-2024</t>
  </si>
  <si>
    <t>CO1.PCCNTR.5928952</t>
  </si>
  <si>
    <t>OSCAR ALFONSO PINEDA CASTRO</t>
  </si>
  <si>
    <t>CONTADOR PUBLICO</t>
  </si>
  <si>
    <t>Prestar los servicios profesionales financieros y contables con el fin de analizar, revisar, proyectar, orientar y/o conceptuar sobre el cumplimiento de las obligaciones y responsabilidades a las entidades sin ánimo de lucro objeto de inspección, vigilancia y control</t>
  </si>
  <si>
    <t>https://community.secop.gov.co/Public/Tendering/ContractNoticePhases/View?PPI=CO1.PPI.29837021&amp;isFromPublicArea=True&amp;isModal=False</t>
  </si>
  <si>
    <t>SJD-CD-028-2024</t>
  </si>
  <si>
    <t>029-2024</t>
  </si>
  <si>
    <t>CO1.PCCNTR.5928698</t>
  </si>
  <si>
    <t>EDISON JOSE RIVERA CORENA</t>
  </si>
  <si>
    <t>1 AÑO</t>
  </si>
  <si>
    <t>Prestar los servicios profesionales de apoyo a la ejecución del Plan Anual de Auditorias 2024 de la Oficina de Control Interno, relacionados con Auditorías Internas, seguimientos e informes de ley en áreas financieras, administrativas y contables, así como el apoyo en la ejecución de los roles de enfoque a la prevención y gestión del riesgo.</t>
  </si>
  <si>
    <t xml:space="preserve">OFICINA CONTROL INTERNO </t>
  </si>
  <si>
    <t xml:space="preserve">OLGA MILENA CORZO ESTEPA </t>
  </si>
  <si>
    <t>https://community.secop.gov.co/Public/Tendering/ContractNoticePhases/View?PPI=CO1.PPI.29869059&amp;isFromPublicArea=True&amp;isModal=False</t>
  </si>
  <si>
    <t>SJD-CD-029-2024</t>
  </si>
  <si>
    <t>030-2024</t>
  </si>
  <si>
    <t>CO1.PCCNTR.5935571</t>
  </si>
  <si>
    <t>JOSE JAVIER PINTO CASTAÑEDA</t>
  </si>
  <si>
    <t xml:space="preserve"> Prestar los servicios profesionales de apoyo jurídico en la Dirección de Inspección, Vigilancia y Control para proyectar los requerimientos, actos administrativos y/o respuestas a las solicitudes relacionadas con entidades sin ánimo de lucro, de acuerdo con la normatividad vigente</t>
  </si>
  <si>
    <t>https://community.secop.gov.co/Public/Tendering/ContractNoticePhases/View?PPI=CO1.PPI.29866702&amp;isFromPublicArea=True&amp;isModal=False</t>
  </si>
  <si>
    <t>SJD-CD-030-2024</t>
  </si>
  <si>
    <t>031-2024</t>
  </si>
  <si>
    <t>CO1.PCCNTR.5935630</t>
  </si>
  <si>
    <t>NAYDA JULYTH OVALLE GALEANO</t>
  </si>
  <si>
    <t>SANTANDER</t>
  </si>
  <si>
    <t>BUCARAMANGA</t>
  </si>
  <si>
    <t xml:space="preserve"> Prestar los servicios profesionales de análisis financiero y contable, proyección de PQRS y atención a la ciudadanía con el fin de velar por el cumplimiento de las obligaciones y responsabilidades de las entidades sin ánimo de lucro objeto de inspección, vigilancia y control de esta Dirección.</t>
  </si>
  <si>
    <t>https://community.secop.gov.co/Public/Tendering/ContractNoticePhases/View?PPI=CO1.PPI.29867181&amp;isFromPublicArea=True&amp;isModal=False</t>
  </si>
  <si>
    <t>SJD-CD-031-2024</t>
  </si>
  <si>
    <t>032-2024</t>
  </si>
  <si>
    <t>CO1.PCCNTR.5935912</t>
  </si>
  <si>
    <t>ADRIANA DURAN CENTENO</t>
  </si>
  <si>
    <t>BARRANCABERMEJA</t>
  </si>
  <si>
    <t>46 MESES</t>
  </si>
  <si>
    <t xml:space="preserve"> Prestar los servicios jurídicos profesionales para brindar orientación a las entidades sin ánimo de lucro y al público en general en temas relacionados con sus derechos, deberes, obligaciones y responsabilidades</t>
  </si>
  <si>
    <t>https://community.secop.gov.co/Public/Tendering/ContractNoticePhases/View?PPI=CO1.PPI.29878962&amp;isFromPublicArea=True&amp;isModal=False</t>
  </si>
  <si>
    <t>SJD-CD-032-2024</t>
  </si>
  <si>
    <t>033-2024</t>
  </si>
  <si>
    <t xml:space="preserve"> CO1.PCCNTR.5938818</t>
  </si>
  <si>
    <t>MARTHA MIREYA SANCHEZ FIGUEROA</t>
  </si>
  <si>
    <t>TUNJA</t>
  </si>
  <si>
    <t>Prestar los servicios profesionales para apoyar la ejecución del Plan anual de Auditorias de la vigencia 2024, en las actividades relacionadas con las auditorías a los procesos estratégicos y misionales, los informes de ley, y seguimientos así como el apoyo en el desarrollo del rol de relacionamiento con entes de control externo.</t>
  </si>
  <si>
    <t>https://community.secop.gov.co/Public/Tendering/ContractNoticePhases/View?PPI=CO1.PPI.29896944&amp;isFromPublicArea=True&amp;isModal=False</t>
  </si>
  <si>
    <t>SJD-CD-033-2024</t>
  </si>
  <si>
    <t>034-2024</t>
  </si>
  <si>
    <t>CO1.PCCNTR.5943407</t>
  </si>
  <si>
    <t>MARTHA ADRIANA CATALINA BALLESTEROS SANCHEZ</t>
  </si>
  <si>
    <t>52 MESES</t>
  </si>
  <si>
    <t>Prestar los servicios profesionales jurídicos a la Secretaría Jurídica Distrital, en el seguimiento, análisis y evaluación de la participación incidente en los proyectos normativos que así lo requieran y, en la producción de documentos de contenido jurídico como actos administrativos y respuestas a derechos de petición</t>
  </si>
  <si>
    <t>DIRECCIÓN DISTRITAL DE DOCTRINA Y ASUNTOS  NORMATIVOS</t>
  </si>
  <si>
    <t>NICOLAS CARDOZO RUIZ</t>
  </si>
  <si>
    <t>SJD-CD-034-2024</t>
  </si>
  <si>
    <t>035-2024</t>
  </si>
  <si>
    <t>CO1.PCCNTR.5944517</t>
  </si>
  <si>
    <t>DAVID FERNANDO RINCON BAUTISTA</t>
  </si>
  <si>
    <t>TOLIMA</t>
  </si>
  <si>
    <t>IBAGUE</t>
  </si>
  <si>
    <t>Prestar servicios profesionales para ejercer representación judicial en procesos designados por el supervisor, en especial, en materia penal en los que se vincule a la alcaldía mayor de Bogotá, o se asuman por poder preferente en esta área del derecho, así como asesorar en el área penal en la política de recuperación de recursos públicos definidos en el decreto 556 de 2021</t>
  </si>
  <si>
    <t>https://community.secop.gov.co/Public/Tendering/ContractNoticePhases/View?PPI=CO1.PPI.29901058&amp;isFromPublicArea=True&amp;isModal=False</t>
  </si>
  <si>
    <t>SJD-CD-035-2024</t>
  </si>
  <si>
    <t>036-2024</t>
  </si>
  <si>
    <t>CO1.PCCNTR.5944190</t>
  </si>
  <si>
    <t>PAOLA ANDREA GOMEZ VELEZ</t>
  </si>
  <si>
    <t>Prestar servicios profesionales en la estructuración, actualización y socialización de políticas en materia de gestión judicial, extrajudicial y prevención del daño antijurídico, así como brindar apoyo en la gestión de los procesos estratégicos a cargo de la Dirección Distrital de Gestión Judicial.</t>
  </si>
  <si>
    <t>https://community.secop.gov.co/Public/Tendering/ContractNoticePhases/View?PPI=CO1.PPI.29906682&amp;isFromPublicArea=True&amp;isModal=False</t>
  </si>
  <si>
    <t>SJD-CD-036-2024</t>
  </si>
  <si>
    <t>037-2024</t>
  </si>
  <si>
    <t>CO1.PCCNTR.5944552</t>
  </si>
  <si>
    <t>FLOR ESPERANZA ESPITIA CUENCA</t>
  </si>
  <si>
    <t>ADMINISTRADORA FINANCIERA</t>
  </si>
  <si>
    <t>Prestar los servicios financieros profesionales con el fin de revisar, analizar, requerir y/o iniciar las actuaciones correspondientes para dar cumplimiento normativo a las entidades sin ánimo de lucro</t>
  </si>
  <si>
    <t>https://community.secop.gov.co/Public/Tendering/ContractNoticePhases/View?PPI=CO1.PPI.29908099&amp;isFromPublicArea=True&amp;isModal=False</t>
  </si>
  <si>
    <t>SJD-CD-038-2024</t>
  </si>
  <si>
    <t>038-2024</t>
  </si>
  <si>
    <t>CO1.PCCNTR.5946038</t>
  </si>
  <si>
    <t>JAIRO MAURICIO TOVAR TAVERA</t>
  </si>
  <si>
    <t>GIRARDOT</t>
  </si>
  <si>
    <t xml:space="preserve"> Prestar los servicios profesionales financieros apoyando a esta Dirección en la elaboración de conceptos y pronunciamientos, así como la verificación del cumplimiento de los deberes, obligaciones y responsabilidades de las entidades sin ánimo de lucro objeto de inspección, vigilancia y control</t>
  </si>
  <si>
    <t>https://community.secop.gov.co/Public/Tendering/ContractNoticePhases/View?PPI=CO1.PPI.29908175&amp;isFromPublicArea=True&amp;isModal=False</t>
  </si>
  <si>
    <t>SJD-CD-037-2024</t>
  </si>
  <si>
    <t>039-2024</t>
  </si>
  <si>
    <t>CO1.PCCNTR.5946345</t>
  </si>
  <si>
    <t>MARIA YULY MONSALVE CASTAÑEDA</t>
  </si>
  <si>
    <t>CIENCIAS DE LA INFORMACION, BIBLIOTECOLOGA,DOCUMENTACION Y ARCHIVISTICA</t>
  </si>
  <si>
    <t>Prestar los servicios profesionales para apoyar la gestión administrativa, organización, distribución y envío de documentos, y reproducción de expedientes, de acuerdo a las directrices, procedimientos e instructivos del proceso de Gestión Documental en la Dirección Distrital de Asuntos Disciplinarios.</t>
  </si>
  <si>
    <t xml:space="preserve">NICOLAS CARDOZO RUIZ </t>
  </si>
  <si>
    <t>https://community.secop.gov.co/Public/Tendering/ContractNoticePhases/View?PPI=CO1.PPI.29926595&amp;isFromPublicArea=True&amp;isModal=False</t>
  </si>
  <si>
    <t>SJD-CD-039-2024</t>
  </si>
  <si>
    <t>040-2024</t>
  </si>
  <si>
    <t xml:space="preserve"> CO1.PCCNTR.5949593</t>
  </si>
  <si>
    <t>Fortalecimiento de la capacidad 
tecnológica de la Secretaría Jurídica 
Distrital Bogotá</t>
  </si>
  <si>
    <t>O232020200991199 Otros servicios 
administrativos del gobierno n.c.p.</t>
  </si>
  <si>
    <t>JUAN CAMILO GIRON QUIJANO</t>
  </si>
  <si>
    <t>INGENIERO EN MULTIMEDIA</t>
  </si>
  <si>
    <t xml:space="preserve"> Prestar servicios profesionales para apoyar el desarrollo, soporte, estadísticas e informes analíticos de los sitios web de los aplicativos, página web e intranet institucional de la Secretaría Jurídica Distrital.</t>
  </si>
  <si>
    <t>https://community.secop.gov.co/Public/Tendering/ContractNoticePhases/View?PPI=CO1.PPI.29928730&amp;isFromPublicArea=True&amp;isModal=False</t>
  </si>
  <si>
    <t>SJD-CD-040-2024</t>
  </si>
  <si>
    <t>041-2024</t>
  </si>
  <si>
    <t>CO1.PCCNTR.5950720</t>
  </si>
  <si>
    <t>JOHN JAIRO ENCISO ALARCON</t>
  </si>
  <si>
    <t>INGENIERO DE SISTEMAS</t>
  </si>
  <si>
    <t>Prestar servicios profesionales para apoyar la implementación y divulgación del modelo de seguridad y privacidad de la información (MSPI) en la Secretaría Jurídica Distrital.</t>
  </si>
  <si>
    <t>https://community.secop.gov.co/Public/Tendering/ContractNoticePhases/View?PPI=CO1.PPI.30193598&amp;isFromPublicArea=True&amp;isModal=False</t>
  </si>
  <si>
    <t>SJD-CD-041-2024</t>
  </si>
  <si>
    <t>042-2024</t>
  </si>
  <si>
    <t>18 17. Contrato de Prestación de Servicios</t>
  </si>
  <si>
    <t xml:space="preserve">32 31-Servicios Profesionales </t>
  </si>
  <si>
    <t>CO1.PCCNTR.6014068</t>
  </si>
  <si>
    <t>EDWIN MIRANDA HERNANDEZ</t>
  </si>
  <si>
    <t xml:space="preserve"> Prestar los servicios profesionales como abogado en el seguimiento al cumplimiento de providencias judiciales ejecutoriadas proferidas por los jueces, tribunales y altas cortes, en las que se establezcan obligaciones a cargo de Bogotá, D.C.</t>
  </si>
  <si>
    <t>DARIO ORLANDO BECERRA ERAZO</t>
  </si>
  <si>
    <t>16 16. Contrato de Consultoría</t>
  </si>
  <si>
    <t xml:space="preserve">29 29-Consultoría (Otros) </t>
  </si>
  <si>
    <t>3 Concurso de méritos</t>
  </si>
  <si>
    <t>1 1. Convenio</t>
  </si>
  <si>
    <t>10 10-Contrato de Obra</t>
  </si>
  <si>
    <t>1 Licitación pública</t>
  </si>
  <si>
    <t>2 2. Contrato (No utilizar en contratos nuevos)</t>
  </si>
  <si>
    <t xml:space="preserve">21 21-Consultoría (Interventoría) </t>
  </si>
  <si>
    <t xml:space="preserve">DESPACHO </t>
  </si>
  <si>
    <t>3 3. Orden (No utilizar en contratos nuevos)</t>
  </si>
  <si>
    <t xml:space="preserve">22 22-Consultoría (Gerencia de Obra) </t>
  </si>
  <si>
    <t>3 3. Años</t>
  </si>
  <si>
    <t xml:space="preserve">3 3. Servicio de la deuda </t>
  </si>
  <si>
    <t>3 Jurídica Extranjera</t>
  </si>
  <si>
    <t>5 EPS (2)</t>
  </si>
  <si>
    <t xml:space="preserve">ANULADO </t>
  </si>
  <si>
    <t>4 4. Contrato de Concesión</t>
  </si>
  <si>
    <t xml:space="preserve">23 23-Consultoría (Gerencia de Proyecto) </t>
  </si>
  <si>
    <t>4 Mínima cuantía</t>
  </si>
  <si>
    <t>4 4. Indeterminado</t>
  </si>
  <si>
    <t>4 4. Otro</t>
  </si>
  <si>
    <t>ANULADO</t>
  </si>
  <si>
    <t>6 ESP (3)</t>
  </si>
  <si>
    <t>5 5. Encargos Fiduciarios</t>
  </si>
  <si>
    <t xml:space="preserve">24 24-Consultoría (Estudios y Diseños Tecnicos) </t>
  </si>
  <si>
    <t>7 Departamentos y Municipios (3)</t>
  </si>
  <si>
    <t>6 6. Fiducia Pública</t>
  </si>
  <si>
    <t xml:space="preserve">25 25-Consultoría (Estudios de Prefactibilidad y Factibilidad) </t>
  </si>
  <si>
    <t>6 Contratación directa por Urgencia Manifiesta</t>
  </si>
  <si>
    <t>8 ESE Hospitales (3)</t>
  </si>
  <si>
    <t xml:space="preserve">26 26-Consultoría (Asesoría Técnica) </t>
  </si>
  <si>
    <t>7 Convocatoria pública</t>
  </si>
  <si>
    <t>9 Públicos (3)</t>
  </si>
  <si>
    <t>8 8. Compraventa</t>
  </si>
  <si>
    <t>8 Otra Regimen Especial</t>
  </si>
  <si>
    <t>10 Bomberos (3)</t>
  </si>
  <si>
    <t>10 9. Atípicos</t>
  </si>
  <si>
    <t>30 30-Servicios de Mantenimiento y/o Reparación</t>
  </si>
  <si>
    <t>9 Invitación Directa</t>
  </si>
  <si>
    <t>11 Contralorías (3)</t>
  </si>
  <si>
    <t>11 10. Típicos</t>
  </si>
  <si>
    <t>10 Invitación Pública</t>
  </si>
  <si>
    <t>12 Cajas de Compensación (4)</t>
  </si>
  <si>
    <t>12 12. Contratos Derivados de la Autonomía de la Voluntad</t>
  </si>
  <si>
    <t xml:space="preserve">32 32-Servicios Artísticos </t>
  </si>
  <si>
    <t>11 Invitación Cerrada</t>
  </si>
  <si>
    <t>13 Fundaciones (4)</t>
  </si>
  <si>
    <t xml:space="preserve">SUBSECRETARÍA </t>
  </si>
  <si>
    <t>14 14. Contratos con Valor Cero (Indeterminado)</t>
  </si>
  <si>
    <t xml:space="preserve">33 33-Servicios Apoyo a la Gestion de la Entidad (servicios administrativos) </t>
  </si>
  <si>
    <t>14 Universidades (4)</t>
  </si>
  <si>
    <t>15 15. Contrato de Obra</t>
  </si>
  <si>
    <t xml:space="preserve">34 34-Servicios Asistenciales de Salud </t>
  </si>
  <si>
    <t>15 Religiosas (4)</t>
  </si>
  <si>
    <t xml:space="preserve">35 35-Servicios de Comunicaciones </t>
  </si>
  <si>
    <t>16 Institutos (4)</t>
  </si>
  <si>
    <t xml:space="preserve">36 36-Servicios de Edición </t>
  </si>
  <si>
    <t>17 Sindicatos (4)</t>
  </si>
  <si>
    <t xml:space="preserve">37 37-Servicios de Impresión </t>
  </si>
  <si>
    <t>18 Corporaciones (4)</t>
  </si>
  <si>
    <t xml:space="preserve">38 38-Servicios de Publicación </t>
  </si>
  <si>
    <t>19 Clubes (4)</t>
  </si>
  <si>
    <t xml:space="preserve">39 39-Servicios de Capacitación </t>
  </si>
  <si>
    <t>20 Cooperativas (4)</t>
  </si>
  <si>
    <t xml:space="preserve">40 40-Servicios de Outsourcing </t>
  </si>
  <si>
    <t>21 Asociaciones (4)</t>
  </si>
  <si>
    <t>41 41-Desarrollo de Proyectos Culturales</t>
  </si>
  <si>
    <t>22 Federaciones (4)</t>
  </si>
  <si>
    <t xml:space="preserve">42 42-Suministro de Bienes en general </t>
  </si>
  <si>
    <t>23 Juntas de Acción (4)</t>
  </si>
  <si>
    <t xml:space="preserve">43 43-Suministro de Servicio de Vigilancia </t>
  </si>
  <si>
    <t>24 Colegios/Instituciones Educativas (4)</t>
  </si>
  <si>
    <t xml:space="preserve">44 44-Suministro de Servicio de Aseo </t>
  </si>
  <si>
    <t>25 Cabildos (4)</t>
  </si>
  <si>
    <t xml:space="preserve">45 45-Sumunistro de Alimentos </t>
  </si>
  <si>
    <t xml:space="preserve">46 46-Sumunistro de Medicamentos </t>
  </si>
  <si>
    <t xml:space="preserve">48 48-Otros Suministros </t>
  </si>
  <si>
    <t xml:space="preserve">49 49-Otros Servicios </t>
  </si>
  <si>
    <t>50 50-Servicios de Transporte</t>
  </si>
  <si>
    <t xml:space="preserve">51 51-Concesión (Administración de Bienes) </t>
  </si>
  <si>
    <t xml:space="preserve">52 52-Concesión (Servicios Públicos Domiciliarios) </t>
  </si>
  <si>
    <t xml:space="preserve">54 54-Concesión (Servicios de Salud) </t>
  </si>
  <si>
    <t xml:space="preserve">55 55-Concesión (Obra Pública) </t>
  </si>
  <si>
    <t xml:space="preserve">59 59-Concesión (Otros) </t>
  </si>
  <si>
    <t xml:space="preserve">61 61-Contrato de Fiducia o Encargo Fiduciario </t>
  </si>
  <si>
    <t xml:space="preserve">62 62-Contrato de Administración Profesional de Acciones </t>
  </si>
  <si>
    <t xml:space="preserve">63 63-Leasing </t>
  </si>
  <si>
    <t>65 65-Depósitos</t>
  </si>
  <si>
    <t xml:space="preserve">69 69-Otro tipo de contrato financiero </t>
  </si>
  <si>
    <t xml:space="preserve">71 71-Corretaje o intermediación de seguros </t>
  </si>
  <si>
    <t xml:space="preserve">72 72-Contrato de Seguros </t>
  </si>
  <si>
    <t xml:space="preserve">79 79-Otro tipo de contrato de seguros </t>
  </si>
  <si>
    <t xml:space="preserve">81 81-Administración y Custodia de Bonos del Programa </t>
  </si>
  <si>
    <t xml:space="preserve">84 84-Administración y Custodia de Valores </t>
  </si>
  <si>
    <t xml:space="preserve">86 86-Representación de tenedores de bonos </t>
  </si>
  <si>
    <t xml:space="preserve">99 99-Otros contratos de títulos valores </t>
  </si>
  <si>
    <t xml:space="preserve">119 119-Otros contratos de asociación </t>
  </si>
  <si>
    <t xml:space="preserve">122 122-Compraventa (Bienes Inmuebles) </t>
  </si>
  <si>
    <t xml:space="preserve">131 131-Arrendamiento de bienes muebles </t>
  </si>
  <si>
    <t xml:space="preserve">132 132-Arrendamiento de bienes inmuebles </t>
  </si>
  <si>
    <t xml:space="preserve">133 133-Administración y enajenación de inmuebles </t>
  </si>
  <si>
    <t xml:space="preserve">161 161-Derechos de Autor o propiedad intelectual </t>
  </si>
  <si>
    <t xml:space="preserve">162 162-Derechos de propiedad industrial </t>
  </si>
  <si>
    <t xml:space="preserve">164 164-Transferencia de Tecnología </t>
  </si>
  <si>
    <t xml:space="preserve">169 169-Otro tipo de contrato de derechos de propiedad </t>
  </si>
  <si>
    <t xml:space="preserve">201 201-Convenio de Cooperación y Asistencia Técnica </t>
  </si>
  <si>
    <t xml:space="preserve">209 209-Otros contratos con organismos multilaterales </t>
  </si>
  <si>
    <t xml:space="preserve">211 211-Convenio Interadministrativo </t>
  </si>
  <si>
    <t xml:space="preserve">212 212-Convenio Interadministrativo de Cofinanciación </t>
  </si>
  <si>
    <t xml:space="preserve">213 213-Convenio Administrativo </t>
  </si>
  <si>
    <t xml:space="preserve">219 219-Otros tipo de convenios </t>
  </si>
  <si>
    <t>901 901-Permuta de bienes muebles</t>
  </si>
  <si>
    <t xml:space="preserve">903 903-Mandato </t>
  </si>
  <si>
    <t xml:space="preserve">904 904-Comodato </t>
  </si>
  <si>
    <t xml:space="preserve">906 906-Donación </t>
  </si>
  <si>
    <t xml:space="preserve">907 907-Cesión </t>
  </si>
  <si>
    <t xml:space="preserve">908 908-Aprovechamiento Economico (Deportes) </t>
  </si>
  <si>
    <t xml:space="preserve">909 909-Suscripciones, afiliaciones </t>
  </si>
  <si>
    <t>910 910-Contrato de adm/on. mantenim. y aprovech. económico del espacio público</t>
  </si>
  <si>
    <t>911 911-Contrato Interadministrativo</t>
  </si>
  <si>
    <t>912 912-Administracion de Recursos del Regimen Subsidiado</t>
  </si>
  <si>
    <t xml:space="preserve">999 999-Otro tipo de naturaleza de contratos </t>
  </si>
  <si>
    <t>https://www.colombiacompra.gov.co/tienda-virtual-del-estado-colombiano/ordenes-compra/124295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</si>
</sst>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d/m/yyyy"/>
    <numFmt numFmtId="165" formatCode="_-&quot;$&quot;\ * #,##0_-;\-&quot;$&quot;\ * #,##0_-;_-&quot;$&quot;\ * &quot;-&quot;??_-;_-@"/>
    <numFmt numFmtId="166" formatCode="_(&quot;$&quot;\ * #,##0_);_(&quot;$&quot;\ * \(#,##0\);_(&quot;$&quot;\ * &quot;-&quot;_);_(@_)"/>
    <numFmt numFmtId="167" formatCode="dd/mm/yyyy"/>
    <numFmt numFmtId="168" formatCode="_(&quot;$&quot;\ * #,##0_);_(&quot;$&quot;\ * \(#,##0\);_(&quot;$&quot;\ * &quot;-&quot;??_);_(@_)"/>
    <numFmt numFmtId="169" formatCode="&quot;$&quot;#,##0;[Red]\-&quot;$&quot;#,##0"/>
    <numFmt numFmtId="170" formatCode="_-* #,##0_-;\-* #,##0_-;_-* &quot;-&quot;??_-;_-@"/>
  </numFmts>
  <fonts count="20" x14ac:knownFonts="1">
    <font>
      <sz val="11"/>
      <color theme="1"/>
      <name val="Calibri"/>
      <scheme val="minor"/>
    </font>
    <font>
      <sz val="11"/>
      <color theme="1"/>
      <name val="Calibri"/>
      <family val="2"/>
    </font>
    <font>
      <b/>
      <sz val="9"/>
      <color theme="1"/>
      <name val="Times New Roman"/>
      <family val="1"/>
    </font>
    <font>
      <sz val="11"/>
      <name val="Calibri"/>
      <family val="2"/>
    </font>
    <font>
      <b/>
      <sz val="9"/>
      <color theme="1"/>
      <name val="Calibri"/>
      <family val="2"/>
    </font>
    <font>
      <sz val="9"/>
      <color theme="1"/>
      <name val="Calibri"/>
      <family val="2"/>
    </font>
    <font>
      <sz val="9"/>
      <color rgb="FFFF0000"/>
      <name val="Calibri"/>
      <family val="2"/>
    </font>
    <font>
      <b/>
      <sz val="9"/>
      <color rgb="FFFF0000"/>
      <name val="Calibri"/>
      <family val="2"/>
    </font>
    <font>
      <sz val="9"/>
      <color rgb="FF000000"/>
      <name val="Calibri"/>
      <family val="2"/>
    </font>
    <font>
      <u/>
      <sz val="11"/>
      <color theme="10"/>
      <name val="Calibri"/>
      <family val="2"/>
    </font>
    <font>
      <u/>
      <sz val="9"/>
      <color rgb="FF0000FF"/>
      <name val="Calibri"/>
      <family val="2"/>
    </font>
    <font>
      <u/>
      <sz val="11"/>
      <color theme="10"/>
      <name val="Calibri"/>
      <family val="2"/>
    </font>
    <font>
      <b/>
      <sz val="9"/>
      <color rgb="FF000000"/>
      <name val="Calibri"/>
      <family val="2"/>
    </font>
    <font>
      <sz val="10"/>
      <color theme="1"/>
      <name val="Calibri"/>
      <family val="2"/>
    </font>
    <font>
      <u/>
      <sz val="11"/>
      <color theme="10"/>
      <name val="Calibri"/>
      <family val="2"/>
      <scheme val="minor"/>
    </font>
    <font>
      <u/>
      <sz val="9"/>
      <color rgb="FFFF0000"/>
      <name val="Calibri"/>
      <family val="2"/>
    </font>
    <font>
      <u/>
      <sz val="11"/>
      <color rgb="FFFF0000"/>
      <name val="Calibri"/>
      <family val="2"/>
    </font>
    <font>
      <u/>
      <sz val="11"/>
      <color rgb="FFFF0000"/>
      <name val="Calibri"/>
      <family val="2"/>
      <scheme val="minor"/>
    </font>
    <font>
      <sz val="9"/>
      <color indexed="81"/>
      <name val="Tahoma"/>
      <family val="2"/>
    </font>
    <font>
      <b/>
      <sz val="9"/>
      <color indexed="81"/>
      <name val="Tahoma"/>
      <family val="2"/>
    </font>
  </fonts>
  <fills count="8">
    <fill>
      <patternFill patternType="none"/>
    </fill>
    <fill>
      <patternFill patternType="gray125"/>
    </fill>
    <fill>
      <patternFill patternType="solid">
        <fgColor rgb="FFFFCC00"/>
        <bgColor rgb="FFFFCC00"/>
      </patternFill>
    </fill>
    <fill>
      <patternFill patternType="solid">
        <fgColor rgb="FFB2A1C7"/>
        <bgColor rgb="FFB2A1C7"/>
      </patternFill>
    </fill>
    <fill>
      <patternFill patternType="solid">
        <fgColor rgb="FFBFBFBF"/>
        <bgColor rgb="FFBFBFBF"/>
      </patternFill>
    </fill>
    <fill>
      <patternFill patternType="solid">
        <fgColor rgb="FFF9F9F9"/>
        <bgColor rgb="FFF9F9F9"/>
      </patternFill>
    </fill>
    <fill>
      <patternFill patternType="solid">
        <fgColor rgb="FFE5DFEC"/>
        <bgColor rgb="FFE5DFEC"/>
      </patternFill>
    </fill>
    <fill>
      <patternFill patternType="solid">
        <fgColor theme="0"/>
        <bgColor theme="0"/>
      </patternFill>
    </fill>
  </fills>
  <borders count="8">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s>
  <cellStyleXfs count="2">
    <xf numFmtId="0" fontId="0" fillId="0" borderId="0"/>
    <xf numFmtId="0" fontId="14" fillId="0" borderId="0" applyNumberFormat="0" applyFill="0" applyBorder="0" applyAlignment="0" applyProtection="0"/>
  </cellStyleXfs>
  <cellXfs count="73">
    <xf numFmtId="0" fontId="0" fillId="0" borderId="0" xfId="0" applyFont="1" applyAlignment="1"/>
    <xf numFmtId="0" fontId="1" fillId="0" borderId="0" xfId="0" applyFont="1"/>
    <xf numFmtId="0" fontId="4" fillId="3" borderId="4" xfId="0" applyFont="1" applyFill="1" applyBorder="1" applyAlignment="1">
      <alignment horizontal="center" vertical="center" wrapText="1"/>
    </xf>
    <xf numFmtId="164" fontId="4" fillId="3" borderId="4" xfId="0" applyNumberFormat="1" applyFont="1" applyFill="1" applyBorder="1" applyAlignment="1">
      <alignment horizontal="center" vertical="center" wrapText="1"/>
    </xf>
    <xf numFmtId="165" fontId="4" fillId="3" borderId="4" xfId="0" applyNumberFormat="1" applyFont="1" applyFill="1" applyBorder="1" applyAlignment="1">
      <alignment horizontal="center" vertical="center" wrapText="1"/>
    </xf>
    <xf numFmtId="164" fontId="4" fillId="0" borderId="4" xfId="0" applyNumberFormat="1" applyFont="1" applyBorder="1" applyAlignment="1">
      <alignment horizontal="center" vertical="center" wrapText="1"/>
    </xf>
    <xf numFmtId="166" fontId="4"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165" fontId="4" fillId="0" borderId="4" xfId="0" applyNumberFormat="1" applyFont="1" applyBorder="1" applyAlignment="1">
      <alignment horizontal="center" vertical="center" wrapText="1"/>
    </xf>
    <xf numFmtId="17" fontId="4" fillId="0" borderId="4" xfId="0" applyNumberFormat="1" applyFont="1" applyBorder="1" applyAlignment="1">
      <alignment horizontal="center" vertical="center" wrapText="1"/>
    </xf>
    <xf numFmtId="0" fontId="4" fillId="4" borderId="4" xfId="0" applyFont="1" applyFill="1" applyBorder="1" applyAlignment="1">
      <alignment horizontal="center" vertical="center" wrapText="1"/>
    </xf>
    <xf numFmtId="164" fontId="4" fillId="4" borderId="4" xfId="0" applyNumberFormat="1" applyFont="1" applyFill="1" applyBorder="1" applyAlignment="1">
      <alignment horizontal="center" vertical="center" wrapText="1"/>
    </xf>
    <xf numFmtId="0" fontId="5" fillId="5" borderId="4" xfId="0" applyFont="1" applyFill="1" applyBorder="1" applyAlignment="1">
      <alignment horizontal="center" vertical="center" wrapText="1"/>
    </xf>
    <xf numFmtId="0" fontId="6" fillId="6" borderId="4" xfId="0" applyFont="1" applyFill="1" applyBorder="1" applyAlignment="1">
      <alignment horizontal="center" vertical="center" wrapText="1"/>
    </xf>
    <xf numFmtId="164" fontId="5" fillId="5" borderId="4" xfId="0" applyNumberFormat="1" applyFont="1" applyFill="1" applyBorder="1" applyAlignment="1">
      <alignment horizontal="center" vertical="center" wrapText="1"/>
    </xf>
    <xf numFmtId="165" fontId="5" fillId="5" borderId="4" xfId="0" applyNumberFormat="1" applyFont="1" applyFill="1" applyBorder="1" applyAlignment="1">
      <alignment horizontal="center" vertical="center" wrapText="1"/>
    </xf>
    <xf numFmtId="166" fontId="5" fillId="5" borderId="4" xfId="0" applyNumberFormat="1" applyFont="1" applyFill="1" applyBorder="1" applyAlignment="1">
      <alignment horizontal="center" vertical="center" wrapText="1"/>
    </xf>
    <xf numFmtId="3" fontId="5" fillId="5" borderId="4" xfId="0" applyNumberFormat="1" applyFont="1" applyFill="1" applyBorder="1" applyAlignment="1">
      <alignment horizontal="center" vertical="center" wrapText="1"/>
    </xf>
    <xf numFmtId="164" fontId="7" fillId="5" borderId="4" xfId="0" applyNumberFormat="1" applyFont="1" applyFill="1" applyBorder="1" applyAlignment="1">
      <alignment horizontal="center" vertical="center" wrapText="1"/>
    </xf>
    <xf numFmtId="0" fontId="4" fillId="5" borderId="4" xfId="0" applyFont="1" applyFill="1" applyBorder="1" applyAlignment="1">
      <alignment horizontal="center" vertical="center" wrapText="1"/>
    </xf>
    <xf numFmtId="168" fontId="5" fillId="5" borderId="4" xfId="0" applyNumberFormat="1" applyFont="1" applyFill="1" applyBorder="1" applyAlignment="1">
      <alignment horizontal="center" vertical="center" wrapText="1"/>
    </xf>
    <xf numFmtId="37" fontId="5" fillId="5" borderId="4" xfId="0" applyNumberFormat="1" applyFont="1" applyFill="1" applyBorder="1" applyAlignment="1">
      <alignment horizontal="center" vertical="center" wrapText="1"/>
    </xf>
    <xf numFmtId="169" fontId="5" fillId="5" borderId="4" xfId="0" applyNumberFormat="1" applyFont="1" applyFill="1" applyBorder="1" applyAlignment="1">
      <alignment horizontal="center" vertical="center" wrapText="1"/>
    </xf>
    <xf numFmtId="0" fontId="5" fillId="0" borderId="4" xfId="0" applyFont="1" applyBorder="1" applyAlignment="1">
      <alignment horizontal="center" vertical="center" wrapText="1"/>
    </xf>
    <xf numFmtId="167" fontId="5" fillId="0" borderId="4" xfId="0" applyNumberFormat="1" applyFont="1" applyBorder="1" applyAlignment="1">
      <alignment horizontal="center" vertical="center" wrapText="1"/>
    </xf>
    <xf numFmtId="164" fontId="5" fillId="0" borderId="4" xfId="0" applyNumberFormat="1" applyFont="1" applyBorder="1" applyAlignment="1">
      <alignment horizontal="center" vertical="center" wrapText="1"/>
    </xf>
    <xf numFmtId="165" fontId="5" fillId="0" borderId="4" xfId="0" applyNumberFormat="1" applyFont="1" applyBorder="1" applyAlignment="1">
      <alignment horizontal="center" vertical="center" wrapText="1"/>
    </xf>
    <xf numFmtId="166" fontId="5" fillId="0" borderId="4" xfId="0" applyNumberFormat="1" applyFont="1" applyBorder="1" applyAlignment="1">
      <alignment horizontal="center" vertical="center" wrapText="1"/>
    </xf>
    <xf numFmtId="3" fontId="5" fillId="0" borderId="4" xfId="0" applyNumberFormat="1" applyFont="1" applyBorder="1" applyAlignment="1">
      <alignment horizontal="center" vertical="center" wrapText="1"/>
    </xf>
    <xf numFmtId="164" fontId="7" fillId="0" borderId="4" xfId="0" applyNumberFormat="1" applyFont="1" applyBorder="1" applyAlignment="1">
      <alignment horizontal="center" vertical="center" wrapText="1"/>
    </xf>
    <xf numFmtId="168" fontId="5" fillId="0" borderId="4" xfId="0" applyNumberFormat="1" applyFont="1" applyBorder="1" applyAlignment="1">
      <alignment horizontal="center" vertical="center" wrapText="1"/>
    </xf>
    <xf numFmtId="37" fontId="5" fillId="0" borderId="4" xfId="0" applyNumberFormat="1" applyFont="1" applyBorder="1" applyAlignment="1">
      <alignment horizontal="center" vertical="center" wrapText="1"/>
    </xf>
    <xf numFmtId="169" fontId="5" fillId="0" borderId="4" xfId="0" applyNumberFormat="1" applyFont="1" applyBorder="1" applyAlignment="1">
      <alignment horizontal="center" vertical="center" wrapText="1"/>
    </xf>
    <xf numFmtId="170" fontId="5" fillId="0" borderId="4" xfId="0" applyNumberFormat="1" applyFont="1" applyBorder="1" applyAlignment="1">
      <alignment horizontal="center" vertical="center" wrapText="1"/>
    </xf>
    <xf numFmtId="9" fontId="5"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164" fontId="8" fillId="0" borderId="6"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4" xfId="0" applyFont="1" applyBorder="1" applyAlignment="1">
      <alignment horizontal="center" vertical="center"/>
    </xf>
    <xf numFmtId="0" fontId="5" fillId="0" borderId="4" xfId="0" applyFont="1" applyBorder="1" applyAlignment="1">
      <alignment horizontal="center" vertical="center"/>
    </xf>
    <xf numFmtId="165" fontId="5" fillId="0" borderId="0" xfId="0" applyNumberFormat="1" applyFont="1" applyAlignment="1">
      <alignment horizontal="center" vertical="center"/>
    </xf>
    <xf numFmtId="165" fontId="5" fillId="0" borderId="4" xfId="0" applyNumberFormat="1" applyFont="1" applyBorder="1" applyAlignment="1">
      <alignment horizontal="center" vertical="center"/>
    </xf>
    <xf numFmtId="1" fontId="5" fillId="0" borderId="4" xfId="0" applyNumberFormat="1" applyFont="1" applyBorder="1" applyAlignment="1">
      <alignment horizontal="center" vertical="center" wrapText="1"/>
    </xf>
    <xf numFmtId="37" fontId="8" fillId="0" borderId="6" xfId="0" applyNumberFormat="1" applyFont="1" applyBorder="1" applyAlignment="1">
      <alignment horizontal="center" vertical="center" wrapText="1"/>
    </xf>
    <xf numFmtId="164" fontId="5" fillId="0" borderId="4" xfId="0" applyNumberFormat="1" applyFont="1" applyBorder="1" applyAlignment="1">
      <alignment horizontal="center" vertical="center" wrapText="1"/>
    </xf>
    <xf numFmtId="167" fontId="7" fillId="0" borderId="4" xfId="0" applyNumberFormat="1" applyFont="1" applyBorder="1" applyAlignment="1">
      <alignment horizontal="center" vertical="center" wrapText="1"/>
    </xf>
    <xf numFmtId="164" fontId="8" fillId="0" borderId="4" xfId="0" applyNumberFormat="1" applyFont="1" applyBorder="1" applyAlignment="1">
      <alignment horizontal="center" vertical="center" wrapText="1"/>
    </xf>
    <xf numFmtId="0" fontId="12" fillId="0" borderId="4" xfId="0" applyFont="1" applyBorder="1" applyAlignment="1">
      <alignment horizontal="center" vertical="center" wrapText="1"/>
    </xf>
    <xf numFmtId="167" fontId="8" fillId="0" borderId="4" xfId="0" applyNumberFormat="1" applyFont="1" applyBorder="1" applyAlignment="1">
      <alignment horizontal="center" vertical="center" wrapText="1"/>
    </xf>
    <xf numFmtId="168" fontId="4" fillId="0" borderId="4" xfId="0" applyNumberFormat="1" applyFont="1" applyBorder="1" applyAlignment="1">
      <alignment horizontal="center" vertical="center" wrapText="1"/>
    </xf>
    <xf numFmtId="0" fontId="6" fillId="7" borderId="4" xfId="0" applyFont="1" applyFill="1" applyBorder="1" applyAlignment="1">
      <alignment horizontal="center" vertical="center" wrapText="1"/>
    </xf>
    <xf numFmtId="0" fontId="13" fillId="0" borderId="4" xfId="0" applyFont="1" applyBorder="1" applyAlignment="1">
      <alignment horizontal="center" vertical="center" wrapText="1"/>
    </xf>
    <xf numFmtId="164" fontId="5" fillId="0" borderId="7" xfId="0" applyNumberFormat="1" applyFont="1" applyBorder="1" applyAlignment="1">
      <alignment horizontal="center" vertical="center" wrapText="1"/>
    </xf>
    <xf numFmtId="165" fontId="5" fillId="0" borderId="0" xfId="0" applyNumberFormat="1" applyFont="1" applyBorder="1" applyAlignment="1">
      <alignment horizontal="center" vertical="center" wrapText="1"/>
    </xf>
    <xf numFmtId="165" fontId="5" fillId="0" borderId="0" xfId="0" applyNumberFormat="1" applyFont="1" applyBorder="1" applyAlignment="1">
      <alignment horizontal="center" vertical="center"/>
    </xf>
    <xf numFmtId="0" fontId="11" fillId="0" borderId="0" xfId="0" applyFont="1" applyBorder="1" applyAlignment="1">
      <alignment horizontal="center" wrapText="1"/>
    </xf>
    <xf numFmtId="3" fontId="1" fillId="0" borderId="0" xfId="0" applyNumberFormat="1" applyFont="1" applyBorder="1"/>
    <xf numFmtId="0" fontId="8" fillId="0" borderId="6" xfId="0" applyFont="1" applyBorder="1" applyAlignment="1">
      <alignment horizontal="center" vertical="center"/>
    </xf>
    <xf numFmtId="0" fontId="8" fillId="0" borderId="5" xfId="0" applyFont="1" applyBorder="1" applyAlignment="1">
      <alignment horizontal="center" vertical="center" wrapText="1"/>
    </xf>
    <xf numFmtId="37" fontId="8" fillId="0" borderId="5" xfId="0" applyNumberFormat="1" applyFont="1" applyBorder="1" applyAlignment="1">
      <alignment horizontal="center" vertical="center" wrapText="1"/>
    </xf>
    <xf numFmtId="164" fontId="8" fillId="0" borderId="5" xfId="0" applyNumberFormat="1" applyFont="1" applyBorder="1" applyAlignment="1">
      <alignment horizontal="center" vertical="center" wrapText="1"/>
    </xf>
    <xf numFmtId="0" fontId="15" fillId="5" borderId="4" xfId="0" applyFont="1" applyFill="1" applyBorder="1" applyAlignment="1">
      <alignment horizontal="center" vertical="center" wrapText="1"/>
    </xf>
    <xf numFmtId="0" fontId="15" fillId="0" borderId="4"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0" xfId="0" applyFont="1" applyBorder="1" applyAlignment="1">
      <alignment horizontal="center" vertical="center" wrapText="1"/>
    </xf>
    <xf numFmtId="0" fontId="17" fillId="0" borderId="4" xfId="1" applyFont="1" applyBorder="1" applyAlignment="1">
      <alignment horizontal="center" vertical="center" wrapText="1"/>
    </xf>
    <xf numFmtId="0" fontId="14" fillId="0" borderId="4" xfId="1" applyBorder="1" applyAlignment="1">
      <alignment horizontal="center" vertical="center" wrapText="1"/>
    </xf>
    <xf numFmtId="0" fontId="0" fillId="0" borderId="0" xfId="0" applyFont="1" applyAlignment="1"/>
    <xf numFmtId="0" fontId="2" fillId="2" borderId="1" xfId="0" applyFont="1" applyFill="1" applyBorder="1" applyAlignment="1">
      <alignment horizontal="center" vertical="center"/>
    </xf>
    <xf numFmtId="0" fontId="3" fillId="0" borderId="2" xfId="0" applyFont="1" applyBorder="1"/>
    <xf numFmtId="0" fontId="3" fillId="0" borderId="3" xfId="0" applyFont="1" applyBorder="1"/>
  </cellXfs>
  <cellStyles count="2">
    <cellStyle name="Hipervínculo" xfId="1" builtinId="8"/>
    <cellStyle name="Normal" xfId="0" builtinId="0"/>
  </cellStyles>
  <dxfs count="18">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community.secop.gov.co/Public/Tendering/ContractNoticePhases/View?PPI=CO1.PPI.29742480&amp;isFromPublicArea=True&amp;isModal=False" TargetMode="External"/><Relationship Id="rId18" Type="http://schemas.openxmlformats.org/officeDocument/2006/relationships/hyperlink" Target="https://community.secop.gov.co/Public/Tendering/ContractNoticePhases/View?PPI=CO1.PPI.29772182&amp;isFromPublicArea=True&amp;isModal=False" TargetMode="External"/><Relationship Id="rId26" Type="http://schemas.openxmlformats.org/officeDocument/2006/relationships/hyperlink" Target="https://community.secop.gov.co/Public/Tendering/ContractNoticePhases/View?PPI=CO1.PPI.29831861&amp;isFromPublicArea=True&amp;isModal=False" TargetMode="External"/><Relationship Id="rId39" Type="http://schemas.openxmlformats.org/officeDocument/2006/relationships/hyperlink" Target="https://community.secop.gov.co/Public/Tendering/ContractNoticePhases/View?PPI=CO1.PPI.29928730&amp;isFromPublicArea=True&amp;isModal=False" TargetMode="External"/><Relationship Id="rId21" Type="http://schemas.openxmlformats.org/officeDocument/2006/relationships/hyperlink" Target="https://community.secop.gov.co/Public/Tendering/ContractNoticePhases/View?PPI=CO1.PPI.29781871&amp;isFromPublicArea=True&amp;isModal=False" TargetMode="External"/><Relationship Id="rId34" Type="http://schemas.openxmlformats.org/officeDocument/2006/relationships/hyperlink" Target="https://community.secop.gov.co/Public/Tendering/ContractNoticePhases/View?PPI=CO1.PPI.29901058&amp;isFromPublicArea=True&amp;isModal=False" TargetMode="External"/><Relationship Id="rId42" Type="http://schemas.openxmlformats.org/officeDocument/2006/relationships/hyperlink" Target="https://www.colombiacompra.gov.co/tienda-virtual-del-estado-colombiano/ordenes-compra/124295" TargetMode="External"/><Relationship Id="rId7" Type="http://schemas.openxmlformats.org/officeDocument/2006/relationships/hyperlink" Target="https://community.secop.gov.co/Public/Tendering/ContractNoticePhases/View?PPI=CO1.PPI.29578458&amp;isFromPublicArea=True&amp;isModal=False" TargetMode="External"/><Relationship Id="rId2" Type="http://schemas.openxmlformats.org/officeDocument/2006/relationships/hyperlink" Target="https://community.secop.gov.co/Public/Tendering/ContractNoticePhases/View?PPI=CO1.PPI.29548714&amp;isFromPublicArea=True&amp;isModal=False" TargetMode="External"/><Relationship Id="rId16" Type="http://schemas.openxmlformats.org/officeDocument/2006/relationships/hyperlink" Target="https://community.secop.gov.co/Public/Tendering/ContractNoticePhases/View?PPI=CO1.PPI.29752443&amp;isFromPublicArea=True&amp;isModal=False" TargetMode="External"/><Relationship Id="rId20" Type="http://schemas.openxmlformats.org/officeDocument/2006/relationships/hyperlink" Target="https://community.secop.gov.co/Public/Tendering/ContractNoticePhases/View?PPI=CO1.PPI.29788945&amp;isFromPublicArea=True&amp;isModal=False" TargetMode="External"/><Relationship Id="rId29" Type="http://schemas.openxmlformats.org/officeDocument/2006/relationships/hyperlink" Target="https://community.secop.gov.co/Public/Tendering/ContractNoticePhases/View?PPI=CO1.PPI.29866702&amp;isFromPublicArea=True&amp;isModal=False" TargetMode="External"/><Relationship Id="rId41" Type="http://schemas.openxmlformats.org/officeDocument/2006/relationships/hyperlink" Target="https://community.secop.gov.co/Public/Tendering/ContractNoticePhases/View?PPI=CO1.PPI.29772536&amp;isFromPublicArea=True&amp;isModal=False" TargetMode="External"/><Relationship Id="rId1" Type="http://schemas.openxmlformats.org/officeDocument/2006/relationships/hyperlink" Target="https://community.secop.gov.co/Public/Tendering/ContractNoticePhases/View?PPI=CO1.PPI.29542756&amp;isFromPublicArea=True&amp;isModal=False" TargetMode="External"/><Relationship Id="rId6" Type="http://schemas.openxmlformats.org/officeDocument/2006/relationships/hyperlink" Target="https://community.secop.gov.co/Public/Tendering/ContractNoticePhases/View?PPI=CO1.PPI.29577858&amp;isFromPublicArea=True&amp;isModal=False" TargetMode="External"/><Relationship Id="rId11" Type="http://schemas.openxmlformats.org/officeDocument/2006/relationships/hyperlink" Target="https://community.secop.gov.co/Public/Tendering/ContractNoticePhases/View?PPI=CO1.PPI.29717302&amp;isFromPublicArea=True&amp;isModal=False" TargetMode="External"/><Relationship Id="rId24" Type="http://schemas.openxmlformats.org/officeDocument/2006/relationships/hyperlink" Target="https://community.secop.gov.co/Public/Tendering/ContractNoticePhases/View?PPI=CO1.PPI.29813403&amp;isFromPublicArea=True&amp;isModal=False" TargetMode="External"/><Relationship Id="rId32" Type="http://schemas.openxmlformats.org/officeDocument/2006/relationships/hyperlink" Target="https://community.secop.gov.co/Public/Tendering/ContractNoticePhases/View?PPI=CO1.PPI.29896944&amp;isFromPublicArea=True&amp;isModal=False" TargetMode="External"/><Relationship Id="rId37" Type="http://schemas.openxmlformats.org/officeDocument/2006/relationships/hyperlink" Target="https://community.secop.gov.co/Public/Tendering/ContractNoticePhases/View?PPI=CO1.PPI.29908175&amp;isFromPublicArea=True&amp;isModal=False" TargetMode="External"/><Relationship Id="rId40" Type="http://schemas.openxmlformats.org/officeDocument/2006/relationships/hyperlink" Target="https://community.secop.gov.co/Public/Tendering/ContractNoticePhases/View?PPI=CO1.PPI.30193598&amp;isFromPublicArea=True&amp;isModal=False" TargetMode="External"/><Relationship Id="rId5" Type="http://schemas.openxmlformats.org/officeDocument/2006/relationships/hyperlink" Target="https://community.secop.gov.co/Public/Tendering/ContractNoticePhases/View?PPI=CO1.PPI.29577419&amp;isFromPublicArea=True&amp;isModal=False" TargetMode="External"/><Relationship Id="rId15" Type="http://schemas.openxmlformats.org/officeDocument/2006/relationships/hyperlink" Target="https://community.secop.gov.co/Public/Tendering/ContractNoticePhases/View?PPI=CO1.PPI.29748330&amp;isFromPublicArea=True&amp;isModal=False" TargetMode="External"/><Relationship Id="rId23" Type="http://schemas.openxmlformats.org/officeDocument/2006/relationships/hyperlink" Target="https://community.secop.gov.co/Public/Tendering/ContractNoticePhases/View?PPI=CO1.PPI.29804133&amp;isFromPublicArea=True&amp;isModal=False" TargetMode="External"/><Relationship Id="rId28" Type="http://schemas.openxmlformats.org/officeDocument/2006/relationships/hyperlink" Target="https://community.secop.gov.co/Public/Tendering/ContractNoticePhases/View?PPI=CO1.PPI.29869059&amp;isFromPublicArea=True&amp;isModal=False" TargetMode="External"/><Relationship Id="rId36" Type="http://schemas.openxmlformats.org/officeDocument/2006/relationships/hyperlink" Target="https://community.secop.gov.co/Public/Tendering/ContractNoticePhases/View?PPI=CO1.PPI.29908099&amp;isFromPublicArea=True&amp;isModal=False" TargetMode="External"/><Relationship Id="rId10" Type="http://schemas.openxmlformats.org/officeDocument/2006/relationships/hyperlink" Target="https://community.secop.gov.co/Public/Tendering/ContractNoticePhases/View?PPI=CO1.PPI.29715167&amp;isFromPublicArea=True&amp;isModal=False" TargetMode="External"/><Relationship Id="rId19" Type="http://schemas.openxmlformats.org/officeDocument/2006/relationships/hyperlink" Target="https://community.secop.gov.co/Public/Tendering/ContractNoticePhases/View?PPI=CO1.PPI.29782244&amp;isFromPublicArea=True&amp;isModal=False" TargetMode="External"/><Relationship Id="rId31" Type="http://schemas.openxmlformats.org/officeDocument/2006/relationships/hyperlink" Target="https://community.secop.gov.co/Public/Tendering/ContractNoticePhases/View?PPI=CO1.PPI.29878962&amp;isFromPublicArea=True&amp;isModal=False" TargetMode="External"/><Relationship Id="rId44" Type="http://schemas.openxmlformats.org/officeDocument/2006/relationships/comments" Target="../comments1.xml"/><Relationship Id="rId4" Type="http://schemas.openxmlformats.org/officeDocument/2006/relationships/hyperlink" Target="https://community.secop.gov.co/Public/Tendering/ContractNoticePhases/View?PPI=CO1.PPI.29566635&amp;isFromPublicArea=True&amp;isModal=False" TargetMode="External"/><Relationship Id="rId9" Type="http://schemas.openxmlformats.org/officeDocument/2006/relationships/hyperlink" Target="https://community.secop.gov.co/Public/Tendering/ContractNoticePhases/View?PPI=CO1.PPI.29688351&amp;isFromPublicArea=True&amp;isModal=False" TargetMode="External"/><Relationship Id="rId14" Type="http://schemas.openxmlformats.org/officeDocument/2006/relationships/hyperlink" Target="https://community.secop.gov.co/Public/Tendering/ContractNoticePhases/View?PPI=CO1.PPI.29746054&amp;isFromPublicArea=True&amp;isModal=False" TargetMode="External"/><Relationship Id="rId22" Type="http://schemas.openxmlformats.org/officeDocument/2006/relationships/hyperlink" Target="https://community.secop.gov.co/Public/Tendering/ContractNoticePhases/View?PPI=CO1.PPI.29804723&amp;isFromPublicArea=True&amp;isModal=False" TargetMode="External"/><Relationship Id="rId27" Type="http://schemas.openxmlformats.org/officeDocument/2006/relationships/hyperlink" Target="https://community.secop.gov.co/Public/Tendering/ContractNoticePhases/View?PPI=CO1.PPI.29837021&amp;isFromPublicArea=True&amp;isModal=False" TargetMode="External"/><Relationship Id="rId30" Type="http://schemas.openxmlformats.org/officeDocument/2006/relationships/hyperlink" Target="https://community.secop.gov.co/Public/Tendering/ContractNoticePhases/View?PPI=CO1.PPI.29867181&amp;isFromPublicArea=True&amp;isModal=False" TargetMode="External"/><Relationship Id="rId35" Type="http://schemas.openxmlformats.org/officeDocument/2006/relationships/hyperlink" Target="https://community.secop.gov.co/Public/Tendering/ContractNoticePhases/View?PPI=CO1.PPI.29906682&amp;isFromPublicArea=True&amp;isModal=False" TargetMode="External"/><Relationship Id="rId43" Type="http://schemas.openxmlformats.org/officeDocument/2006/relationships/vmlDrawing" Target="../drawings/vmlDrawing1.vml"/><Relationship Id="rId8" Type="http://schemas.openxmlformats.org/officeDocument/2006/relationships/hyperlink" Target="https://community.secop.gov.co/Public/Tendering/ContractNoticePhases/View?PPI=CO1.PPI.29680627&amp;isFromPublicArea=True&amp;isModal=False" TargetMode="External"/><Relationship Id="rId3" Type="http://schemas.openxmlformats.org/officeDocument/2006/relationships/hyperlink" Target="https://community.secop.gov.co/Public/Tendering/ContractNoticePhases/View?PPI=CO1.PPI.29547913&amp;isFromPublicArea=True&amp;isModal=False" TargetMode="External"/><Relationship Id="rId12" Type="http://schemas.openxmlformats.org/officeDocument/2006/relationships/hyperlink" Target="https://community.secop.gov.co/Public/Tendering/ContractNoticePhases/View?PPI=CO1.PPI.29724111&amp;isFromPublicArea=True&amp;isModal=False" TargetMode="External"/><Relationship Id="rId17" Type="http://schemas.openxmlformats.org/officeDocument/2006/relationships/hyperlink" Target="https://community.secop.gov.co/Public/Tendering/ContractNoticePhases/View?PPI=CO1.PPI.29770257&amp;isFromPublicArea=True&amp;isModal=False" TargetMode="External"/><Relationship Id="rId25" Type="http://schemas.openxmlformats.org/officeDocument/2006/relationships/hyperlink" Target="https://community.secop.gov.co/Public/Tendering/ContractNoticePhases/View?PPI=CO1.PPI.29814829&amp;isFromPublicArea=True&amp;isModal=False" TargetMode="External"/><Relationship Id="rId33" Type="http://schemas.openxmlformats.org/officeDocument/2006/relationships/hyperlink" Target="https://community.secop.gov.co/Public/Tendering/ContractNoticePhases/View?PPI=CO1.PPI.29896944&amp;isFromPublicArea=True&amp;isModal=False" TargetMode="External"/><Relationship Id="rId38" Type="http://schemas.openxmlformats.org/officeDocument/2006/relationships/hyperlink" Target="https://community.secop.gov.co/Public/Tendering/ContractNoticePhases/View?PPI=CO1.PPI.29926595&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L44"/>
  <sheetViews>
    <sheetView tabSelected="1" workbookViewId="0">
      <pane xSplit="4" ySplit="2" topLeftCell="AV3" activePane="bottomRight" state="frozen"/>
      <selection pane="topRight" activeCell="L1" sqref="L1"/>
      <selection pane="bottomLeft" activeCell="A3" sqref="A3"/>
      <selection pane="bottomRight" activeCell="BF2" sqref="BF1:BF1048576"/>
    </sheetView>
  </sheetViews>
  <sheetFormatPr baseColWidth="10" defaultColWidth="14.42578125" defaultRowHeight="15" customHeight="1" x14ac:dyDescent="0.25"/>
  <cols>
    <col min="1" max="1" width="25.28515625" customWidth="1"/>
    <col min="2" max="2" width="17.140625" customWidth="1"/>
    <col min="3" max="3" width="15.7109375" customWidth="1"/>
    <col min="4" max="4" width="11.5703125" customWidth="1"/>
    <col min="5" max="5" width="12.5703125" customWidth="1"/>
    <col min="7" max="7" width="13.42578125" customWidth="1"/>
    <col min="8" max="8" width="12" customWidth="1"/>
    <col min="9" max="9" width="12.5703125" customWidth="1"/>
    <col min="10" max="10" width="20" customWidth="1"/>
    <col min="11" max="11" width="14" customWidth="1"/>
    <col min="12" max="12" width="12" customWidth="1"/>
    <col min="13" max="13" width="20.140625" customWidth="1"/>
    <col min="14" max="14" width="29.140625" customWidth="1"/>
    <col min="15" max="15" width="45" customWidth="1"/>
    <col min="16" max="16" width="16.28515625" customWidth="1"/>
    <col min="17" max="17" width="13.5703125" customWidth="1"/>
    <col min="18" max="18" width="14" customWidth="1"/>
    <col min="19" max="20" width="21.28515625" customWidth="1"/>
    <col min="21" max="23" width="19.140625" customWidth="1"/>
    <col min="24" max="24" width="26" customWidth="1"/>
    <col min="25" max="25" width="19.140625" customWidth="1"/>
    <col min="26" max="26" width="21.42578125" customWidth="1"/>
    <col min="27" max="30" width="19.140625" customWidth="1"/>
    <col min="31" max="31" width="31" customWidth="1"/>
    <col min="32" max="33" width="14.5703125" customWidth="1"/>
    <col min="34" max="34" width="14.140625" customWidth="1"/>
    <col min="35" max="35" width="16" customWidth="1"/>
    <col min="36" max="36" width="16.5703125" customWidth="1"/>
    <col min="37" max="37" width="14.5703125" customWidth="1"/>
    <col min="38" max="38" width="20.7109375" customWidth="1"/>
    <col min="39" max="39" width="11.85546875" customWidth="1"/>
    <col min="40" max="40" width="19.7109375" customWidth="1"/>
    <col min="41" max="42" width="11.85546875" customWidth="1"/>
    <col min="43" max="43" width="31.5703125" customWidth="1"/>
    <col min="44" max="44" width="13.5703125" customWidth="1"/>
    <col min="45" max="45" width="13.7109375" customWidth="1"/>
    <col min="46" max="46" width="16.42578125" customWidth="1"/>
    <col min="47" max="47" width="14.7109375" customWidth="1"/>
    <col min="48" max="49" width="13.7109375" customWidth="1"/>
    <col min="51" max="51" width="15.7109375" customWidth="1"/>
    <col min="52" max="52" width="20.7109375" customWidth="1"/>
    <col min="53" max="53" width="18" customWidth="1"/>
    <col min="54" max="54" width="17.140625" customWidth="1"/>
    <col min="55" max="55" width="10.7109375" customWidth="1"/>
    <col min="56" max="56" width="13.85546875" customWidth="1"/>
    <col min="57" max="57" width="15.85546875" customWidth="1"/>
    <col min="58" max="58" width="21.140625" customWidth="1"/>
    <col min="59" max="59" width="16.42578125" customWidth="1"/>
    <col min="60" max="62" width="13.5703125" customWidth="1"/>
    <col min="63" max="63" width="16.140625" customWidth="1"/>
    <col min="64" max="64" width="15.5703125" customWidth="1"/>
    <col min="65" max="65" width="14.140625" customWidth="1"/>
    <col min="66" max="66" width="14.5703125" customWidth="1"/>
    <col min="67" max="67" width="15" customWidth="1"/>
    <col min="68" max="68" width="12.7109375" customWidth="1"/>
    <col min="69" max="69" width="16.5703125" customWidth="1"/>
    <col min="70" max="70" width="18.140625" customWidth="1"/>
    <col min="71" max="71" width="15.5703125" customWidth="1"/>
    <col min="72" max="79" width="11.42578125" customWidth="1"/>
    <col min="80" max="80" width="19.7109375" customWidth="1"/>
    <col min="81" max="81" width="15.5703125" customWidth="1"/>
    <col min="82" max="82" width="13.85546875" customWidth="1"/>
    <col min="83" max="83" width="15.28515625" customWidth="1"/>
    <col min="84" max="86" width="11.42578125" customWidth="1"/>
    <col min="87" max="87" width="13.7109375" customWidth="1"/>
    <col min="88" max="88" width="12.85546875" customWidth="1"/>
    <col min="89" max="89" width="15.7109375" customWidth="1"/>
    <col min="90" max="90" width="22" customWidth="1"/>
    <col min="91" max="91" width="13.42578125" customWidth="1"/>
    <col min="92" max="92" width="18.85546875" customWidth="1"/>
    <col min="93" max="93" width="22.42578125" customWidth="1"/>
    <col min="94" max="94" width="16.28515625" customWidth="1"/>
    <col min="95" max="95" width="17.7109375" customWidth="1"/>
    <col min="96" max="96" width="18.28515625" customWidth="1"/>
    <col min="97" max="97" width="14.140625" customWidth="1"/>
  </cols>
  <sheetData>
    <row r="1" spans="1:116" ht="29.25" hidden="1" customHeight="1" x14ac:dyDescent="0.25">
      <c r="A1" s="69"/>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70" t="s">
        <v>0</v>
      </c>
      <c r="BH1" s="71"/>
      <c r="BI1" s="71"/>
      <c r="BJ1" s="71"/>
      <c r="BK1" s="71"/>
      <c r="BL1" s="71"/>
      <c r="BM1" s="71"/>
      <c r="BN1" s="71"/>
      <c r="BO1" s="71"/>
      <c r="BP1" s="71"/>
      <c r="BQ1" s="71"/>
      <c r="BR1" s="71"/>
      <c r="BS1" s="71"/>
      <c r="BT1" s="71"/>
      <c r="BU1" s="71"/>
      <c r="BV1" s="71"/>
      <c r="BW1" s="71"/>
      <c r="BX1" s="71"/>
      <c r="BY1" s="71"/>
      <c r="BZ1" s="71"/>
      <c r="CA1" s="71"/>
      <c r="CB1" s="71"/>
      <c r="CC1" s="71"/>
      <c r="CD1" s="71"/>
      <c r="CE1" s="71"/>
      <c r="CF1" s="71"/>
      <c r="CG1" s="71"/>
      <c r="CH1" s="71"/>
      <c r="CI1" s="71"/>
      <c r="CJ1" s="71"/>
      <c r="CK1" s="71"/>
      <c r="CL1" s="71"/>
      <c r="CM1" s="71"/>
      <c r="CN1" s="71"/>
      <c r="CO1" s="71"/>
      <c r="CP1" s="71"/>
      <c r="CQ1" s="71"/>
      <c r="CR1" s="71"/>
      <c r="CS1" s="72"/>
      <c r="CT1" s="1"/>
      <c r="CU1" s="1"/>
      <c r="CV1" s="1"/>
      <c r="CW1" s="1"/>
      <c r="CX1" s="1"/>
      <c r="CY1" s="1"/>
      <c r="CZ1" s="1"/>
      <c r="DA1" s="1"/>
      <c r="DB1" s="1"/>
      <c r="DC1" s="1"/>
      <c r="DD1" s="1"/>
      <c r="DE1" s="1"/>
      <c r="DF1" s="1"/>
      <c r="DG1" s="1"/>
      <c r="DH1" s="1"/>
      <c r="DI1" s="1"/>
      <c r="DJ1" s="1"/>
      <c r="DK1" s="1"/>
      <c r="DL1" s="1"/>
    </row>
    <row r="2" spans="1:116" ht="48" customHeight="1" x14ac:dyDescent="0.2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3" t="s">
        <v>18</v>
      </c>
      <c r="S2" s="4" t="s">
        <v>19</v>
      </c>
      <c r="T2" s="2" t="s">
        <v>20</v>
      </c>
      <c r="U2" s="4" t="s">
        <v>21</v>
      </c>
      <c r="V2" s="4" t="s">
        <v>22</v>
      </c>
      <c r="W2" s="5" t="s">
        <v>23</v>
      </c>
      <c r="X2" s="6" t="s">
        <v>24</v>
      </c>
      <c r="Y2" s="7" t="s">
        <v>25</v>
      </c>
      <c r="Z2" s="7" t="s">
        <v>26</v>
      </c>
      <c r="AA2" s="7" t="s">
        <v>27</v>
      </c>
      <c r="AB2" s="7" t="s">
        <v>28</v>
      </c>
      <c r="AC2" s="7" t="s">
        <v>29</v>
      </c>
      <c r="AD2" s="7" t="s">
        <v>30</v>
      </c>
      <c r="AE2" s="2" t="s">
        <v>31</v>
      </c>
      <c r="AF2" s="2" t="s">
        <v>32</v>
      </c>
      <c r="AG2" s="2" t="s">
        <v>33</v>
      </c>
      <c r="AH2" s="2" t="s">
        <v>34</v>
      </c>
      <c r="AI2" s="2" t="s">
        <v>35</v>
      </c>
      <c r="AJ2" s="2" t="s">
        <v>36</v>
      </c>
      <c r="AK2" s="2" t="s">
        <v>37</v>
      </c>
      <c r="AL2" s="2" t="s">
        <v>38</v>
      </c>
      <c r="AM2" s="7" t="s">
        <v>39</v>
      </c>
      <c r="AN2" s="7" t="s">
        <v>40</v>
      </c>
      <c r="AO2" s="7" t="s">
        <v>41</v>
      </c>
      <c r="AP2" s="2" t="s">
        <v>42</v>
      </c>
      <c r="AQ2" s="2" t="s">
        <v>43</v>
      </c>
      <c r="AR2" s="2" t="s">
        <v>44</v>
      </c>
      <c r="AS2" s="2" t="s">
        <v>45</v>
      </c>
      <c r="AT2" s="7" t="s">
        <v>46</v>
      </c>
      <c r="AU2" s="7" t="s">
        <v>47</v>
      </c>
      <c r="AV2" s="7" t="s">
        <v>48</v>
      </c>
      <c r="AW2" s="7" t="s">
        <v>49</v>
      </c>
      <c r="AX2" s="3" t="s">
        <v>50</v>
      </c>
      <c r="AY2" s="2" t="s">
        <v>51</v>
      </c>
      <c r="AZ2" s="2" t="s">
        <v>52</v>
      </c>
      <c r="BA2" s="2" t="s">
        <v>53</v>
      </c>
      <c r="BB2" s="7" t="s">
        <v>54</v>
      </c>
      <c r="BC2" s="7" t="s">
        <v>55</v>
      </c>
      <c r="BD2" s="7" t="s">
        <v>56</v>
      </c>
      <c r="BE2" s="7" t="s">
        <v>57</v>
      </c>
      <c r="BF2" s="7" t="s">
        <v>31</v>
      </c>
      <c r="BG2" s="7" t="s">
        <v>58</v>
      </c>
      <c r="BH2" s="7" t="s">
        <v>59</v>
      </c>
      <c r="BI2" s="7" t="s">
        <v>60</v>
      </c>
      <c r="BJ2" s="7" t="s">
        <v>61</v>
      </c>
      <c r="BK2" s="7" t="s">
        <v>62</v>
      </c>
      <c r="BL2" s="7" t="s">
        <v>63</v>
      </c>
      <c r="BM2" s="7" t="s">
        <v>64</v>
      </c>
      <c r="BN2" s="7" t="s">
        <v>65</v>
      </c>
      <c r="BO2" s="7" t="s">
        <v>66</v>
      </c>
      <c r="BP2" s="7" t="s">
        <v>67</v>
      </c>
      <c r="BQ2" s="7" t="s">
        <v>68</v>
      </c>
      <c r="BR2" s="7" t="s">
        <v>69</v>
      </c>
      <c r="BS2" s="8" t="s">
        <v>70</v>
      </c>
      <c r="BT2" s="7" t="s">
        <v>71</v>
      </c>
      <c r="BU2" s="7" t="s">
        <v>72</v>
      </c>
      <c r="BV2" s="9">
        <v>45658</v>
      </c>
      <c r="BW2" s="10"/>
      <c r="BX2" s="10"/>
      <c r="BY2" s="10"/>
      <c r="BZ2" s="10"/>
      <c r="CA2" s="10"/>
      <c r="CB2" s="10" t="s">
        <v>73</v>
      </c>
      <c r="CC2" s="10" t="s">
        <v>74</v>
      </c>
      <c r="CD2" s="10" t="s">
        <v>75</v>
      </c>
      <c r="CE2" s="10" t="s">
        <v>76</v>
      </c>
      <c r="CF2" s="10" t="s">
        <v>77</v>
      </c>
      <c r="CG2" s="10" t="s">
        <v>78</v>
      </c>
      <c r="CH2" s="10" t="s">
        <v>79</v>
      </c>
      <c r="CI2" s="10" t="s">
        <v>80</v>
      </c>
      <c r="CJ2" s="10" t="s">
        <v>81</v>
      </c>
      <c r="CK2" s="10" t="s">
        <v>82</v>
      </c>
      <c r="CL2" s="10" t="s">
        <v>83</v>
      </c>
      <c r="CM2" s="11" t="s">
        <v>84</v>
      </c>
      <c r="CN2" s="10" t="s">
        <v>85</v>
      </c>
      <c r="CO2" s="10" t="s">
        <v>86</v>
      </c>
      <c r="CP2" s="10" t="s">
        <v>87</v>
      </c>
      <c r="CQ2" s="10" t="s">
        <v>88</v>
      </c>
      <c r="CR2" s="10" t="s">
        <v>89</v>
      </c>
      <c r="CS2" s="10" t="s">
        <v>90</v>
      </c>
      <c r="CT2" s="1"/>
      <c r="CU2" s="1"/>
      <c r="CV2" s="1"/>
      <c r="CW2" s="1"/>
      <c r="CX2" s="1"/>
      <c r="CY2" s="1"/>
      <c r="CZ2" s="1"/>
      <c r="DA2" s="1"/>
      <c r="DB2" s="1"/>
      <c r="DC2" s="1"/>
      <c r="DD2" s="1"/>
      <c r="DE2" s="1"/>
      <c r="DF2" s="1"/>
      <c r="DG2" s="1"/>
      <c r="DH2" s="1"/>
      <c r="DI2" s="1"/>
      <c r="DJ2" s="1"/>
      <c r="DK2" s="1"/>
      <c r="DL2" s="1"/>
    </row>
    <row r="3" spans="1:116" ht="88.5" customHeight="1" x14ac:dyDescent="0.25">
      <c r="A3" s="63" t="s">
        <v>91</v>
      </c>
      <c r="B3" s="12" t="s">
        <v>92</v>
      </c>
      <c r="C3" s="12" t="s">
        <v>93</v>
      </c>
      <c r="D3" s="13" t="s">
        <v>94</v>
      </c>
      <c r="E3" s="14">
        <v>45322</v>
      </c>
      <c r="F3" s="12" t="s">
        <v>95</v>
      </c>
      <c r="G3" s="12" t="s">
        <v>96</v>
      </c>
      <c r="H3" s="12" t="s">
        <v>97</v>
      </c>
      <c r="I3" s="14">
        <f t="shared" ref="I3:I44" si="0">E3</f>
        <v>45322</v>
      </c>
      <c r="J3" s="12" t="s">
        <v>98</v>
      </c>
      <c r="K3" s="12" t="s">
        <v>99</v>
      </c>
      <c r="L3" s="12" t="s">
        <v>100</v>
      </c>
      <c r="M3" s="12">
        <v>4</v>
      </c>
      <c r="N3" s="12" t="s">
        <v>101</v>
      </c>
      <c r="O3" s="12" t="s">
        <v>102</v>
      </c>
      <c r="P3" s="12" t="s">
        <v>103</v>
      </c>
      <c r="Q3" s="12">
        <v>8</v>
      </c>
      <c r="R3" s="14">
        <v>45320</v>
      </c>
      <c r="S3" s="15">
        <v>34894560</v>
      </c>
      <c r="T3" s="12" t="s">
        <v>104</v>
      </c>
      <c r="U3" s="15">
        <v>34894560</v>
      </c>
      <c r="V3" s="15">
        <v>8723640</v>
      </c>
      <c r="W3" s="12" t="s">
        <v>97</v>
      </c>
      <c r="X3" s="12">
        <v>0</v>
      </c>
      <c r="Y3" s="16">
        <f t="shared" ref="Y3:Y44" si="1">U3+X3</f>
        <v>34894560</v>
      </c>
      <c r="Z3" s="12" t="s">
        <v>97</v>
      </c>
      <c r="AA3" s="12" t="s">
        <v>97</v>
      </c>
      <c r="AB3" s="12" t="s">
        <v>97</v>
      </c>
      <c r="AC3" s="12" t="s">
        <v>97</v>
      </c>
      <c r="AD3" s="12" t="s">
        <v>97</v>
      </c>
      <c r="AE3" s="12" t="s">
        <v>105</v>
      </c>
      <c r="AF3" s="17" t="s">
        <v>106</v>
      </c>
      <c r="AG3" s="17" t="s">
        <v>107</v>
      </c>
      <c r="AH3" s="12" t="s">
        <v>108</v>
      </c>
      <c r="AI3" s="12" t="s">
        <v>109</v>
      </c>
      <c r="AJ3" s="12" t="s">
        <v>109</v>
      </c>
      <c r="AK3" s="17" t="s">
        <v>110</v>
      </c>
      <c r="AL3" s="17" t="s">
        <v>111</v>
      </c>
      <c r="AM3" s="17" t="s">
        <v>97</v>
      </c>
      <c r="AN3" s="12" t="s">
        <v>97</v>
      </c>
      <c r="AO3" s="12" t="s">
        <v>97</v>
      </c>
      <c r="AP3" s="12" t="s">
        <v>112</v>
      </c>
      <c r="AQ3" s="12" t="s">
        <v>113</v>
      </c>
      <c r="AR3" s="12">
        <v>4</v>
      </c>
      <c r="AS3" s="14">
        <v>45322</v>
      </c>
      <c r="AT3" s="12" t="s">
        <v>97</v>
      </c>
      <c r="AU3" s="12" t="s">
        <v>97</v>
      </c>
      <c r="AV3" s="12" t="s">
        <v>97</v>
      </c>
      <c r="AW3" s="12" t="s">
        <v>97</v>
      </c>
      <c r="AX3" s="18">
        <v>45323</v>
      </c>
      <c r="AY3" s="18">
        <v>45443</v>
      </c>
      <c r="AZ3" s="12" t="s">
        <v>114</v>
      </c>
      <c r="BA3" s="12" t="s">
        <v>115</v>
      </c>
      <c r="BB3" s="12" t="s">
        <v>97</v>
      </c>
      <c r="BC3" s="12" t="s">
        <v>97</v>
      </c>
      <c r="BD3" s="12" t="s">
        <v>97</v>
      </c>
      <c r="BE3" s="12" t="s">
        <v>97</v>
      </c>
      <c r="BF3" s="19" t="str">
        <f>AE3</f>
        <v>MARIA FERNANDA RODRIGUEZ VELA</v>
      </c>
      <c r="BG3" s="20">
        <f>Y3</f>
        <v>34894560</v>
      </c>
      <c r="BH3" s="20" t="str">
        <f>L3</f>
        <v>2 2. Meses</v>
      </c>
      <c r="BI3" s="21">
        <f>M3</f>
        <v>4</v>
      </c>
      <c r="BJ3" s="21"/>
      <c r="BK3" s="16"/>
      <c r="BL3" s="20"/>
      <c r="BM3" s="20"/>
      <c r="BN3" s="20"/>
      <c r="BO3" s="20"/>
      <c r="BP3" s="20"/>
      <c r="BQ3" s="15"/>
      <c r="BR3" s="22"/>
      <c r="BS3" s="15"/>
      <c r="BT3" s="15"/>
      <c r="BU3" s="12"/>
      <c r="BV3" s="12"/>
      <c r="BW3" s="23"/>
      <c r="BX3" s="23"/>
      <c r="BY3" s="23"/>
      <c r="BZ3" s="23"/>
      <c r="CA3" s="23"/>
      <c r="CB3" s="26">
        <f t="shared" ref="CB3:CB34" si="2">SUM(BJ3:CA3)</f>
        <v>0</v>
      </c>
      <c r="CC3" s="34">
        <f t="shared" ref="CC3:CC34" si="3">CB3/BG3</f>
        <v>0</v>
      </c>
      <c r="CD3" s="35" t="str">
        <f t="shared" ref="CD3:CD34" si="4">IF(CC3=1,"4 4. Pago definitivo","3 3. Pago Parcial")</f>
        <v>3 3. Pago Parcial</v>
      </c>
      <c r="CE3" s="60"/>
      <c r="CF3" s="60"/>
      <c r="CG3" s="60"/>
      <c r="CH3" s="60"/>
      <c r="CI3" s="60"/>
      <c r="CJ3" s="61"/>
      <c r="CK3" s="60"/>
      <c r="CL3" s="60"/>
      <c r="CM3" s="62"/>
      <c r="CN3" s="27"/>
      <c r="CO3" s="27">
        <f>CN3</f>
        <v>0</v>
      </c>
      <c r="CP3" s="30">
        <f t="shared" ref="CP3:CP34" si="5">CB3</f>
        <v>0</v>
      </c>
      <c r="CQ3" s="30">
        <f t="shared" ref="CQ3:CQ34" si="6">BG3-CB3</f>
        <v>34894560</v>
      </c>
      <c r="CR3" s="23"/>
      <c r="CS3" s="23"/>
      <c r="CT3" s="1"/>
      <c r="CU3" s="1"/>
      <c r="CV3" s="1"/>
      <c r="CW3" s="1"/>
      <c r="CX3" s="1"/>
      <c r="CY3" s="1"/>
      <c r="CZ3" s="1"/>
      <c r="DA3" s="1"/>
      <c r="DB3" s="1"/>
      <c r="DC3" s="1"/>
      <c r="DD3" s="1"/>
      <c r="DE3" s="1"/>
      <c r="DF3" s="1"/>
      <c r="DG3" s="1"/>
      <c r="DH3" s="1"/>
      <c r="DI3" s="1"/>
      <c r="DJ3" s="1"/>
      <c r="DK3" s="1"/>
      <c r="DL3" s="1"/>
    </row>
    <row r="4" spans="1:116" ht="81.75" customHeight="1" x14ac:dyDescent="0.25">
      <c r="A4" s="64" t="s">
        <v>116</v>
      </c>
      <c r="B4" s="23" t="s">
        <v>92</v>
      </c>
      <c r="C4" s="23" t="s">
        <v>117</v>
      </c>
      <c r="D4" s="13" t="s">
        <v>118</v>
      </c>
      <c r="E4" s="46">
        <v>45322</v>
      </c>
      <c r="F4" s="23" t="s">
        <v>95</v>
      </c>
      <c r="G4" s="23" t="s">
        <v>96</v>
      </c>
      <c r="H4" s="23" t="s">
        <v>97</v>
      </c>
      <c r="I4" s="46">
        <f t="shared" si="0"/>
        <v>45322</v>
      </c>
      <c r="J4" s="23" t="s">
        <v>119</v>
      </c>
      <c r="K4" s="23" t="s">
        <v>99</v>
      </c>
      <c r="L4" s="23" t="s">
        <v>100</v>
      </c>
      <c r="M4" s="23">
        <v>4</v>
      </c>
      <c r="N4" s="23" t="s">
        <v>101</v>
      </c>
      <c r="O4" s="23" t="s">
        <v>102</v>
      </c>
      <c r="P4" s="23" t="s">
        <v>103</v>
      </c>
      <c r="Q4" s="23">
        <v>7</v>
      </c>
      <c r="R4" s="25">
        <v>45320</v>
      </c>
      <c r="S4" s="26">
        <v>34894560</v>
      </c>
      <c r="T4" s="23" t="s">
        <v>104</v>
      </c>
      <c r="U4" s="26">
        <v>34894560</v>
      </c>
      <c r="V4" s="26">
        <v>8723640</v>
      </c>
      <c r="W4" s="23" t="s">
        <v>97</v>
      </c>
      <c r="X4" s="23">
        <v>0</v>
      </c>
      <c r="Y4" s="27">
        <f t="shared" si="1"/>
        <v>34894560</v>
      </c>
      <c r="Z4" s="23" t="s">
        <v>97</v>
      </c>
      <c r="AA4" s="23" t="s">
        <v>97</v>
      </c>
      <c r="AB4" s="23" t="s">
        <v>97</v>
      </c>
      <c r="AC4" s="23" t="s">
        <v>97</v>
      </c>
      <c r="AD4" s="23" t="s">
        <v>97</v>
      </c>
      <c r="AE4" s="23" t="s">
        <v>120</v>
      </c>
      <c r="AF4" s="28" t="s">
        <v>106</v>
      </c>
      <c r="AG4" s="28" t="s">
        <v>107</v>
      </c>
      <c r="AH4" s="23" t="s">
        <v>108</v>
      </c>
      <c r="AI4" s="23" t="s">
        <v>109</v>
      </c>
      <c r="AJ4" s="23" t="s">
        <v>109</v>
      </c>
      <c r="AK4" s="28" t="s">
        <v>110</v>
      </c>
      <c r="AL4" s="28" t="s">
        <v>111</v>
      </c>
      <c r="AM4" s="28" t="s">
        <v>97</v>
      </c>
      <c r="AN4" s="23" t="s">
        <v>97</v>
      </c>
      <c r="AO4" s="23" t="s">
        <v>97</v>
      </c>
      <c r="AP4" s="23" t="s">
        <v>112</v>
      </c>
      <c r="AQ4" s="23" t="s">
        <v>121</v>
      </c>
      <c r="AR4" s="23">
        <v>5</v>
      </c>
      <c r="AS4" s="46">
        <v>45322</v>
      </c>
      <c r="AT4" s="23" t="s">
        <v>97</v>
      </c>
      <c r="AU4" s="23" t="s">
        <v>97</v>
      </c>
      <c r="AV4" s="23" t="s">
        <v>97</v>
      </c>
      <c r="AW4" s="23" t="s">
        <v>97</v>
      </c>
      <c r="AX4" s="29">
        <v>45323</v>
      </c>
      <c r="AY4" s="29">
        <v>45443</v>
      </c>
      <c r="AZ4" s="23" t="s">
        <v>114</v>
      </c>
      <c r="BA4" s="23" t="s">
        <v>115</v>
      </c>
      <c r="BB4" s="23" t="s">
        <v>97</v>
      </c>
      <c r="BC4" s="23" t="s">
        <v>97</v>
      </c>
      <c r="BD4" s="23" t="s">
        <v>97</v>
      </c>
      <c r="BE4" s="23" t="s">
        <v>97</v>
      </c>
      <c r="BF4" s="7" t="str">
        <f>AE4</f>
        <v xml:space="preserve">GINA CATHERINE VANEGAS SOLANO </v>
      </c>
      <c r="BG4" s="30">
        <f>Y4</f>
        <v>34894560</v>
      </c>
      <c r="BH4" s="30" t="str">
        <f>L4</f>
        <v>2 2. Meses</v>
      </c>
      <c r="BI4" s="31">
        <f>M4</f>
        <v>4</v>
      </c>
      <c r="BJ4" s="31"/>
      <c r="BK4" s="27"/>
      <c r="BL4" s="30"/>
      <c r="BM4" s="30"/>
      <c r="BN4" s="30"/>
      <c r="BO4" s="30"/>
      <c r="BP4" s="30"/>
      <c r="BQ4" s="26"/>
      <c r="BR4" s="32"/>
      <c r="BS4" s="26"/>
      <c r="BT4" s="26"/>
      <c r="BU4" s="33"/>
      <c r="BV4" s="23"/>
      <c r="BW4" s="23"/>
      <c r="BX4" s="23"/>
      <c r="BY4" s="23"/>
      <c r="BZ4" s="23"/>
      <c r="CA4" s="23"/>
      <c r="CB4" s="26">
        <f t="shared" si="2"/>
        <v>0</v>
      </c>
      <c r="CC4" s="34">
        <f t="shared" si="3"/>
        <v>0</v>
      </c>
      <c r="CD4" s="35" t="str">
        <f t="shared" si="4"/>
        <v>3 3. Pago Parcial</v>
      </c>
      <c r="CE4" s="36"/>
      <c r="CF4" s="36"/>
      <c r="CG4" s="36"/>
      <c r="CH4" s="36"/>
      <c r="CI4" s="36"/>
      <c r="CJ4" s="45"/>
      <c r="CK4" s="36"/>
      <c r="CL4" s="36"/>
      <c r="CM4" s="37"/>
      <c r="CN4" s="27"/>
      <c r="CO4" s="27">
        <f>CN4</f>
        <v>0</v>
      </c>
      <c r="CP4" s="30">
        <f t="shared" si="5"/>
        <v>0</v>
      </c>
      <c r="CQ4" s="30">
        <f t="shared" si="6"/>
        <v>34894560</v>
      </c>
      <c r="CR4" s="23"/>
      <c r="CS4" s="23"/>
      <c r="CT4" s="1"/>
      <c r="CU4" s="1"/>
      <c r="CV4" s="1"/>
      <c r="CW4" s="1"/>
      <c r="CX4" s="1"/>
      <c r="CY4" s="1"/>
      <c r="CZ4" s="1"/>
      <c r="DA4" s="1"/>
      <c r="DB4" s="1"/>
      <c r="DC4" s="1"/>
      <c r="DD4" s="1"/>
      <c r="DE4" s="1"/>
      <c r="DF4" s="1"/>
      <c r="DG4" s="1"/>
      <c r="DH4" s="1"/>
      <c r="DI4" s="1"/>
      <c r="DJ4" s="1"/>
      <c r="DK4" s="1"/>
      <c r="DL4" s="1"/>
    </row>
    <row r="5" spans="1:116" ht="105" customHeight="1" x14ac:dyDescent="0.25">
      <c r="A5" s="64" t="s">
        <v>122</v>
      </c>
      <c r="B5" s="23" t="s">
        <v>92</v>
      </c>
      <c r="C5" s="23" t="s">
        <v>123</v>
      </c>
      <c r="D5" s="13" t="s">
        <v>124</v>
      </c>
      <c r="E5" s="46">
        <v>45321</v>
      </c>
      <c r="F5" s="23" t="s">
        <v>95</v>
      </c>
      <c r="G5" s="23" t="s">
        <v>96</v>
      </c>
      <c r="H5" s="23" t="s">
        <v>97</v>
      </c>
      <c r="I5" s="46">
        <f t="shared" si="0"/>
        <v>45321</v>
      </c>
      <c r="J5" s="23" t="s">
        <v>125</v>
      </c>
      <c r="K5" s="23" t="s">
        <v>99</v>
      </c>
      <c r="L5" s="23" t="s">
        <v>100</v>
      </c>
      <c r="M5" s="23">
        <v>4</v>
      </c>
      <c r="N5" s="23" t="s">
        <v>101</v>
      </c>
      <c r="O5" s="23" t="s">
        <v>126</v>
      </c>
      <c r="P5" s="23" t="s">
        <v>127</v>
      </c>
      <c r="Q5" s="23">
        <v>12</v>
      </c>
      <c r="R5" s="46">
        <v>45320</v>
      </c>
      <c r="S5" s="26">
        <v>34894560</v>
      </c>
      <c r="T5" s="23" t="s">
        <v>104</v>
      </c>
      <c r="U5" s="26">
        <v>34894560</v>
      </c>
      <c r="V5" s="26">
        <v>8723640</v>
      </c>
      <c r="W5" s="23" t="s">
        <v>97</v>
      </c>
      <c r="X5" s="23">
        <v>0</v>
      </c>
      <c r="Y5" s="27">
        <f t="shared" si="1"/>
        <v>34894560</v>
      </c>
      <c r="Z5" s="23" t="s">
        <v>97</v>
      </c>
      <c r="AA5" s="23" t="s">
        <v>97</v>
      </c>
      <c r="AB5" s="23" t="s">
        <v>97</v>
      </c>
      <c r="AC5" s="23" t="s">
        <v>97</v>
      </c>
      <c r="AD5" s="23" t="s">
        <v>97</v>
      </c>
      <c r="AE5" s="23" t="s">
        <v>128</v>
      </c>
      <c r="AF5" s="28" t="s">
        <v>106</v>
      </c>
      <c r="AG5" s="28" t="s">
        <v>107</v>
      </c>
      <c r="AH5" s="23" t="s">
        <v>108</v>
      </c>
      <c r="AI5" s="23" t="s">
        <v>109</v>
      </c>
      <c r="AJ5" s="23" t="s">
        <v>109</v>
      </c>
      <c r="AK5" s="28" t="s">
        <v>110</v>
      </c>
      <c r="AL5" s="28" t="s">
        <v>111</v>
      </c>
      <c r="AM5" s="28" t="s">
        <v>97</v>
      </c>
      <c r="AN5" s="23" t="s">
        <v>97</v>
      </c>
      <c r="AO5" s="23" t="s">
        <v>97</v>
      </c>
      <c r="AP5" s="23" t="s">
        <v>112</v>
      </c>
      <c r="AQ5" s="23" t="s">
        <v>129</v>
      </c>
      <c r="AR5" s="23">
        <v>6</v>
      </c>
      <c r="AS5" s="46">
        <v>45322</v>
      </c>
      <c r="AT5" s="23" t="s">
        <v>97</v>
      </c>
      <c r="AU5" s="23" t="s">
        <v>97</v>
      </c>
      <c r="AV5" s="23" t="s">
        <v>97</v>
      </c>
      <c r="AW5" s="23" t="s">
        <v>97</v>
      </c>
      <c r="AX5" s="29">
        <v>45323</v>
      </c>
      <c r="AY5" s="29">
        <v>45443</v>
      </c>
      <c r="AZ5" s="23" t="s">
        <v>114</v>
      </c>
      <c r="BA5" s="23" t="s">
        <v>115</v>
      </c>
      <c r="BB5" s="23" t="s">
        <v>97</v>
      </c>
      <c r="BC5" s="23" t="s">
        <v>97</v>
      </c>
      <c r="BD5" s="23" t="s">
        <v>97</v>
      </c>
      <c r="BE5" s="23" t="s">
        <v>97</v>
      </c>
      <c r="BF5" s="7" t="str">
        <f>AE5</f>
        <v>MAGNERY EDITH VARGAS MORALES</v>
      </c>
      <c r="BG5" s="30">
        <f>Y5</f>
        <v>34894560</v>
      </c>
      <c r="BH5" s="30" t="str">
        <f>L5</f>
        <v>2 2. Meses</v>
      </c>
      <c r="BI5" s="31">
        <f>M5</f>
        <v>4</v>
      </c>
      <c r="BJ5" s="31"/>
      <c r="BK5" s="27"/>
      <c r="BL5" s="30"/>
      <c r="BM5" s="30"/>
      <c r="BN5" s="30"/>
      <c r="BO5" s="30"/>
      <c r="BP5" s="30"/>
      <c r="BQ5" s="26"/>
      <c r="BR5" s="32"/>
      <c r="BS5" s="26"/>
      <c r="BT5" s="26"/>
      <c r="BU5" s="23"/>
      <c r="BV5" s="23"/>
      <c r="BW5" s="23"/>
      <c r="BX5" s="23"/>
      <c r="BY5" s="23"/>
      <c r="BZ5" s="23"/>
      <c r="CA5" s="23"/>
      <c r="CB5" s="26">
        <f t="shared" si="2"/>
        <v>0</v>
      </c>
      <c r="CC5" s="34">
        <f t="shared" si="3"/>
        <v>0</v>
      </c>
      <c r="CD5" s="35" t="str">
        <f t="shared" si="4"/>
        <v>3 3. Pago Parcial</v>
      </c>
      <c r="CE5" s="36"/>
      <c r="CF5" s="36"/>
      <c r="CG5" s="36"/>
      <c r="CH5" s="36"/>
      <c r="CI5" s="36"/>
      <c r="CJ5" s="45"/>
      <c r="CK5" s="36"/>
      <c r="CL5" s="36"/>
      <c r="CM5" s="37"/>
      <c r="CN5" s="27"/>
      <c r="CO5" s="27">
        <f>CN5</f>
        <v>0</v>
      </c>
      <c r="CP5" s="30">
        <f t="shared" si="5"/>
        <v>0</v>
      </c>
      <c r="CQ5" s="30">
        <f t="shared" si="6"/>
        <v>34894560</v>
      </c>
      <c r="CR5" s="23"/>
      <c r="CS5" s="23"/>
      <c r="CT5" s="1"/>
      <c r="CU5" s="1"/>
      <c r="CV5" s="1"/>
      <c r="CW5" s="1"/>
      <c r="CX5" s="1"/>
      <c r="CY5" s="1"/>
      <c r="CZ5" s="1"/>
      <c r="DA5" s="1"/>
      <c r="DB5" s="1"/>
      <c r="DC5" s="1"/>
      <c r="DD5" s="1"/>
      <c r="DE5" s="1"/>
      <c r="DF5" s="1"/>
      <c r="DG5" s="1"/>
      <c r="DH5" s="1"/>
      <c r="DI5" s="1"/>
      <c r="DJ5" s="1"/>
      <c r="DK5" s="1"/>
      <c r="DL5" s="1"/>
    </row>
    <row r="6" spans="1:116" ht="81.75" customHeight="1" x14ac:dyDescent="0.25">
      <c r="A6" s="65" t="s">
        <v>130</v>
      </c>
      <c r="B6" s="23" t="s">
        <v>92</v>
      </c>
      <c r="C6" s="23" t="s">
        <v>131</v>
      </c>
      <c r="D6" s="13" t="s">
        <v>132</v>
      </c>
      <c r="E6" s="46">
        <v>45322</v>
      </c>
      <c r="F6" s="23" t="s">
        <v>95</v>
      </c>
      <c r="G6" s="23" t="s">
        <v>96</v>
      </c>
      <c r="H6" s="23" t="s">
        <v>97</v>
      </c>
      <c r="I6" s="46">
        <f t="shared" si="0"/>
        <v>45322</v>
      </c>
      <c r="J6" s="23" t="s">
        <v>133</v>
      </c>
      <c r="K6" s="23" t="s">
        <v>99</v>
      </c>
      <c r="L6" s="23" t="s">
        <v>100</v>
      </c>
      <c r="M6" s="23">
        <v>4</v>
      </c>
      <c r="N6" s="23" t="s">
        <v>134</v>
      </c>
      <c r="O6" s="23" t="s">
        <v>135</v>
      </c>
      <c r="P6" s="23" t="s">
        <v>97</v>
      </c>
      <c r="Q6" s="23">
        <v>11</v>
      </c>
      <c r="R6" s="25">
        <v>45320</v>
      </c>
      <c r="S6" s="26">
        <v>34894560</v>
      </c>
      <c r="T6" s="23" t="s">
        <v>104</v>
      </c>
      <c r="U6" s="26">
        <v>34894560</v>
      </c>
      <c r="V6" s="26">
        <v>8723640</v>
      </c>
      <c r="W6" s="46" t="s">
        <v>97</v>
      </c>
      <c r="X6" s="27">
        <v>0</v>
      </c>
      <c r="Y6" s="27">
        <f t="shared" si="1"/>
        <v>34894560</v>
      </c>
      <c r="Z6" s="23" t="s">
        <v>97</v>
      </c>
      <c r="AA6" s="46" t="s">
        <v>97</v>
      </c>
      <c r="AB6" s="23" t="s">
        <v>97</v>
      </c>
      <c r="AC6" s="23" t="s">
        <v>97</v>
      </c>
      <c r="AD6" s="23" t="s">
        <v>97</v>
      </c>
      <c r="AE6" s="7" t="s">
        <v>136</v>
      </c>
      <c r="AF6" s="28" t="s">
        <v>106</v>
      </c>
      <c r="AG6" s="28" t="s">
        <v>107</v>
      </c>
      <c r="AH6" s="46" t="s">
        <v>108</v>
      </c>
      <c r="AI6" s="46" t="s">
        <v>109</v>
      </c>
      <c r="AJ6" s="46" t="s">
        <v>109</v>
      </c>
      <c r="AK6" s="28" t="s">
        <v>110</v>
      </c>
      <c r="AL6" s="28" t="s">
        <v>137</v>
      </c>
      <c r="AM6" s="28" t="s">
        <v>97</v>
      </c>
      <c r="AN6" s="28" t="s">
        <v>97</v>
      </c>
      <c r="AO6" s="28" t="s">
        <v>97</v>
      </c>
      <c r="AP6" s="28" t="s">
        <v>112</v>
      </c>
      <c r="AQ6" s="23" t="s">
        <v>138</v>
      </c>
      <c r="AR6" s="23">
        <v>7</v>
      </c>
      <c r="AS6" s="25">
        <v>45322</v>
      </c>
      <c r="AT6" s="28" t="s">
        <v>97</v>
      </c>
      <c r="AU6" s="46" t="s">
        <v>97</v>
      </c>
      <c r="AV6" s="28" t="s">
        <v>97</v>
      </c>
      <c r="AW6" s="46" t="s">
        <v>97</v>
      </c>
      <c r="AX6" s="29">
        <v>45323</v>
      </c>
      <c r="AY6" s="29">
        <v>45443</v>
      </c>
      <c r="AZ6" s="23" t="s">
        <v>114</v>
      </c>
      <c r="BA6" s="23" t="s">
        <v>115</v>
      </c>
      <c r="BB6" s="23" t="s">
        <v>97</v>
      </c>
      <c r="BC6" s="23" t="s">
        <v>97</v>
      </c>
      <c r="BD6" s="23" t="s">
        <v>97</v>
      </c>
      <c r="BE6" s="23" t="s">
        <v>97</v>
      </c>
      <c r="BF6" s="7" t="str">
        <f>AE6</f>
        <v>LAURA VALENTINA GOMEZ
GUTIERREZ</v>
      </c>
      <c r="BG6" s="30">
        <f>Y6</f>
        <v>34894560</v>
      </c>
      <c r="BH6" s="30" t="str">
        <f>L6</f>
        <v>2 2. Meses</v>
      </c>
      <c r="BI6" s="31">
        <f>M6</f>
        <v>4</v>
      </c>
      <c r="BJ6" s="33"/>
      <c r="BK6" s="27"/>
      <c r="BL6" s="30"/>
      <c r="BM6" s="30"/>
      <c r="BN6" s="30"/>
      <c r="BO6" s="30"/>
      <c r="BP6" s="30"/>
      <c r="BQ6" s="26"/>
      <c r="BR6" s="32"/>
      <c r="BS6" s="26"/>
      <c r="BT6" s="26"/>
      <c r="BU6" s="23"/>
      <c r="BV6" s="23"/>
      <c r="BW6" s="23"/>
      <c r="BX6" s="23"/>
      <c r="BY6" s="23"/>
      <c r="BZ6" s="23"/>
      <c r="CA6" s="23"/>
      <c r="CB6" s="26">
        <f t="shared" si="2"/>
        <v>0</v>
      </c>
      <c r="CC6" s="34">
        <f t="shared" si="3"/>
        <v>0</v>
      </c>
      <c r="CD6" s="35" t="str">
        <f t="shared" si="4"/>
        <v>3 3. Pago Parcial</v>
      </c>
      <c r="CE6" s="36"/>
      <c r="CF6" s="36"/>
      <c r="CG6" s="36"/>
      <c r="CH6" s="36"/>
      <c r="CI6" s="36"/>
      <c r="CJ6" s="45"/>
      <c r="CK6" s="36"/>
      <c r="CL6" s="36"/>
      <c r="CM6" s="37"/>
      <c r="CN6" s="27"/>
      <c r="CO6" s="27">
        <f>CN6</f>
        <v>0</v>
      </c>
      <c r="CP6" s="30">
        <f t="shared" si="5"/>
        <v>0</v>
      </c>
      <c r="CQ6" s="30">
        <f t="shared" si="6"/>
        <v>34894560</v>
      </c>
      <c r="CR6" s="23"/>
      <c r="CS6" s="23"/>
      <c r="CT6" s="1"/>
      <c r="CU6" s="1"/>
      <c r="CV6" s="1"/>
      <c r="CW6" s="1"/>
      <c r="CX6" s="1"/>
      <c r="CY6" s="1"/>
      <c r="CZ6" s="1"/>
      <c r="DA6" s="1"/>
      <c r="DB6" s="1"/>
      <c r="DC6" s="1"/>
      <c r="DD6" s="1"/>
      <c r="DE6" s="1"/>
      <c r="DF6" s="1"/>
      <c r="DG6" s="1"/>
      <c r="DH6" s="1"/>
      <c r="DI6" s="1"/>
      <c r="DJ6" s="1"/>
      <c r="DK6" s="1"/>
      <c r="DL6" s="1"/>
    </row>
    <row r="7" spans="1:116" ht="57.75" customHeight="1" x14ac:dyDescent="0.25">
      <c r="A7" s="65" t="s">
        <v>139</v>
      </c>
      <c r="B7" s="23" t="s">
        <v>92</v>
      </c>
      <c r="C7" s="23" t="s">
        <v>140</v>
      </c>
      <c r="D7" s="13" t="s">
        <v>141</v>
      </c>
      <c r="E7" s="46">
        <v>45322</v>
      </c>
      <c r="F7" s="23" t="s">
        <v>95</v>
      </c>
      <c r="G7" s="23" t="s">
        <v>96</v>
      </c>
      <c r="H7" s="23" t="s">
        <v>97</v>
      </c>
      <c r="I7" s="46">
        <f t="shared" si="0"/>
        <v>45322</v>
      </c>
      <c r="J7" s="23" t="s">
        <v>142</v>
      </c>
      <c r="K7" s="23" t="s">
        <v>99</v>
      </c>
      <c r="L7" s="23" t="s">
        <v>100</v>
      </c>
      <c r="M7" s="23">
        <v>4</v>
      </c>
      <c r="N7" s="23" t="s">
        <v>143</v>
      </c>
      <c r="O7" s="23" t="s">
        <v>144</v>
      </c>
      <c r="P7" s="23" t="s">
        <v>97</v>
      </c>
      <c r="Q7" s="23">
        <v>13</v>
      </c>
      <c r="R7" s="25">
        <v>45320</v>
      </c>
      <c r="S7" s="26">
        <v>12832264</v>
      </c>
      <c r="T7" s="23" t="s">
        <v>104</v>
      </c>
      <c r="U7" s="26">
        <v>12829920</v>
      </c>
      <c r="V7" s="26">
        <v>3207480</v>
      </c>
      <c r="W7" s="23" t="s">
        <v>97</v>
      </c>
      <c r="X7" s="23">
        <v>0</v>
      </c>
      <c r="Y7" s="27">
        <f t="shared" si="1"/>
        <v>12829920</v>
      </c>
      <c r="Z7" s="23" t="s">
        <v>97</v>
      </c>
      <c r="AA7" s="23" t="s">
        <v>97</v>
      </c>
      <c r="AB7" s="23" t="s">
        <v>97</v>
      </c>
      <c r="AC7" s="23" t="s">
        <v>97</v>
      </c>
      <c r="AD7" s="23" t="s">
        <v>97</v>
      </c>
      <c r="AE7" s="23" t="s">
        <v>145</v>
      </c>
      <c r="AF7" s="28" t="s">
        <v>106</v>
      </c>
      <c r="AG7" s="28" t="s">
        <v>107</v>
      </c>
      <c r="AH7" s="23" t="s">
        <v>108</v>
      </c>
      <c r="AI7" s="23" t="s">
        <v>109</v>
      </c>
      <c r="AJ7" s="23" t="s">
        <v>109</v>
      </c>
      <c r="AK7" s="23" t="s">
        <v>146</v>
      </c>
      <c r="AL7" s="23" t="s">
        <v>147</v>
      </c>
      <c r="AM7" s="28" t="s">
        <v>97</v>
      </c>
      <c r="AN7" s="23" t="s">
        <v>97</v>
      </c>
      <c r="AO7" s="23" t="s">
        <v>97</v>
      </c>
      <c r="AP7" s="23" t="s">
        <v>112</v>
      </c>
      <c r="AQ7" s="23" t="s">
        <v>148</v>
      </c>
      <c r="AR7" s="23">
        <v>8</v>
      </c>
      <c r="AS7" s="25">
        <v>45322</v>
      </c>
      <c r="AT7" s="23" t="s">
        <v>97</v>
      </c>
      <c r="AU7" s="23" t="s">
        <v>97</v>
      </c>
      <c r="AV7" s="23" t="s">
        <v>97</v>
      </c>
      <c r="AW7" s="23" t="s">
        <v>97</v>
      </c>
      <c r="AX7" s="29">
        <v>45323</v>
      </c>
      <c r="AY7" s="29">
        <v>45443</v>
      </c>
      <c r="AZ7" s="23" t="s">
        <v>114</v>
      </c>
      <c r="BA7" s="23" t="s">
        <v>115</v>
      </c>
      <c r="BB7" s="23" t="s">
        <v>97</v>
      </c>
      <c r="BC7" s="23" t="s">
        <v>97</v>
      </c>
      <c r="BD7" s="23" t="s">
        <v>97</v>
      </c>
      <c r="BE7" s="23" t="s">
        <v>97</v>
      </c>
      <c r="BF7" s="7" t="str">
        <f>AE7</f>
        <v>KAREN LILIANA MOICA MORENO</v>
      </c>
      <c r="BG7" s="30">
        <f>Y7</f>
        <v>12829920</v>
      </c>
      <c r="BH7" s="30" t="str">
        <f>L7</f>
        <v>2 2. Meses</v>
      </c>
      <c r="BI7" s="31">
        <f>M7</f>
        <v>4</v>
      </c>
      <c r="BJ7" s="31"/>
      <c r="BK7" s="27"/>
      <c r="BL7" s="30"/>
      <c r="BM7" s="30"/>
      <c r="BN7" s="30"/>
      <c r="BO7" s="30"/>
      <c r="BP7" s="30"/>
      <c r="BQ7" s="26"/>
      <c r="BR7" s="32"/>
      <c r="BS7" s="26"/>
      <c r="BT7" s="26"/>
      <c r="BU7" s="23"/>
      <c r="BV7" s="23"/>
      <c r="BW7" s="23"/>
      <c r="BX7" s="23"/>
      <c r="BY7" s="23"/>
      <c r="BZ7" s="23"/>
      <c r="CA7" s="23"/>
      <c r="CB7" s="26">
        <f t="shared" si="2"/>
        <v>0</v>
      </c>
      <c r="CC7" s="34">
        <f t="shared" si="3"/>
        <v>0</v>
      </c>
      <c r="CD7" s="35" t="str">
        <f t="shared" si="4"/>
        <v>3 3. Pago Parcial</v>
      </c>
      <c r="CE7" s="36"/>
      <c r="CF7" s="36"/>
      <c r="CG7" s="36"/>
      <c r="CH7" s="36"/>
      <c r="CI7" s="36"/>
      <c r="CJ7" s="36"/>
      <c r="CK7" s="36"/>
      <c r="CL7" s="36"/>
      <c r="CM7" s="37"/>
      <c r="CN7" s="27"/>
      <c r="CO7" s="27"/>
      <c r="CP7" s="30">
        <f t="shared" si="5"/>
        <v>0</v>
      </c>
      <c r="CQ7" s="30">
        <f t="shared" si="6"/>
        <v>12829920</v>
      </c>
      <c r="CR7" s="23"/>
      <c r="CS7" s="23"/>
      <c r="CT7" s="1"/>
      <c r="CU7" s="1"/>
      <c r="CV7" s="1"/>
      <c r="CW7" s="1"/>
      <c r="CX7" s="1"/>
      <c r="CY7" s="1"/>
      <c r="CZ7" s="1"/>
      <c r="DA7" s="1"/>
      <c r="DB7" s="1"/>
      <c r="DC7" s="1"/>
      <c r="DD7" s="1"/>
      <c r="DE7" s="1"/>
      <c r="DF7" s="1"/>
      <c r="DG7" s="1"/>
      <c r="DH7" s="1"/>
      <c r="DI7" s="1"/>
      <c r="DJ7" s="1"/>
      <c r="DK7" s="1"/>
      <c r="DL7" s="1"/>
    </row>
    <row r="8" spans="1:116" ht="81.75" customHeight="1" x14ac:dyDescent="0.25">
      <c r="A8" s="64" t="s">
        <v>149</v>
      </c>
      <c r="B8" s="23" t="s">
        <v>92</v>
      </c>
      <c r="C8" s="23" t="s">
        <v>150</v>
      </c>
      <c r="D8" s="13" t="s">
        <v>151</v>
      </c>
      <c r="E8" s="46">
        <v>45323</v>
      </c>
      <c r="F8" s="23" t="s">
        <v>95</v>
      </c>
      <c r="G8" s="23" t="s">
        <v>96</v>
      </c>
      <c r="H8" s="23" t="s">
        <v>97</v>
      </c>
      <c r="I8" s="46">
        <f t="shared" si="0"/>
        <v>45323</v>
      </c>
      <c r="J8" s="23" t="s">
        <v>152</v>
      </c>
      <c r="K8" s="23" t="s">
        <v>99</v>
      </c>
      <c r="L8" s="23" t="s">
        <v>100</v>
      </c>
      <c r="M8" s="23">
        <v>4</v>
      </c>
      <c r="N8" s="23" t="s">
        <v>143</v>
      </c>
      <c r="O8" s="23" t="s">
        <v>144</v>
      </c>
      <c r="P8" s="23" t="s">
        <v>97</v>
      </c>
      <c r="Q8" s="23">
        <v>9</v>
      </c>
      <c r="R8" s="25">
        <v>45320</v>
      </c>
      <c r="S8" s="26">
        <v>34894560</v>
      </c>
      <c r="T8" s="23" t="s">
        <v>104</v>
      </c>
      <c r="U8" s="26">
        <v>34894560</v>
      </c>
      <c r="V8" s="26">
        <v>8723640</v>
      </c>
      <c r="W8" s="23" t="s">
        <v>97</v>
      </c>
      <c r="X8" s="23">
        <v>0</v>
      </c>
      <c r="Y8" s="27">
        <f t="shared" si="1"/>
        <v>34894560</v>
      </c>
      <c r="Z8" s="23" t="s">
        <v>97</v>
      </c>
      <c r="AA8" s="23" t="s">
        <v>97</v>
      </c>
      <c r="AB8" s="23" t="s">
        <v>97</v>
      </c>
      <c r="AC8" s="23" t="s">
        <v>97</v>
      </c>
      <c r="AD8" s="23" t="s">
        <v>97</v>
      </c>
      <c r="AE8" s="7" t="s">
        <v>153</v>
      </c>
      <c r="AF8" s="28" t="s">
        <v>106</v>
      </c>
      <c r="AG8" s="28" t="s">
        <v>107</v>
      </c>
      <c r="AH8" s="23" t="s">
        <v>108</v>
      </c>
      <c r="AI8" s="23" t="s">
        <v>109</v>
      </c>
      <c r="AJ8" s="23" t="s">
        <v>109</v>
      </c>
      <c r="AK8" s="28" t="s">
        <v>110</v>
      </c>
      <c r="AL8" s="28" t="s">
        <v>154</v>
      </c>
      <c r="AM8" s="28" t="s">
        <v>97</v>
      </c>
      <c r="AN8" s="23" t="s">
        <v>97</v>
      </c>
      <c r="AO8" s="23" t="s">
        <v>97</v>
      </c>
      <c r="AP8" s="23" t="s">
        <v>112</v>
      </c>
      <c r="AQ8" s="23" t="s">
        <v>155</v>
      </c>
      <c r="AR8" s="23">
        <v>9</v>
      </c>
      <c r="AS8" s="25">
        <v>45323</v>
      </c>
      <c r="AT8" s="23" t="s">
        <v>97</v>
      </c>
      <c r="AU8" s="23" t="s">
        <v>97</v>
      </c>
      <c r="AV8" s="23" t="s">
        <v>97</v>
      </c>
      <c r="AW8" s="23" t="s">
        <v>97</v>
      </c>
      <c r="AX8" s="29">
        <v>45323</v>
      </c>
      <c r="AY8" s="29">
        <v>45443</v>
      </c>
      <c r="AZ8" s="23" t="s">
        <v>114</v>
      </c>
      <c r="BA8" s="23" t="s">
        <v>115</v>
      </c>
      <c r="BB8" s="23" t="s">
        <v>97</v>
      </c>
      <c r="BC8" s="23" t="s">
        <v>97</v>
      </c>
      <c r="BD8" s="23" t="s">
        <v>97</v>
      </c>
      <c r="BE8" s="23" t="s">
        <v>97</v>
      </c>
      <c r="BF8" s="7" t="str">
        <f>AE8</f>
        <v>JESICA ALEJANDRA SIERRA RABIA</v>
      </c>
      <c r="BG8" s="30">
        <f>Y8</f>
        <v>34894560</v>
      </c>
      <c r="BH8" s="30" t="str">
        <f>L8</f>
        <v>2 2. Meses</v>
      </c>
      <c r="BI8" s="31">
        <f>M8</f>
        <v>4</v>
      </c>
      <c r="BJ8" s="31"/>
      <c r="BK8" s="27"/>
      <c r="BL8" s="30"/>
      <c r="BM8" s="30"/>
      <c r="BN8" s="30"/>
      <c r="BO8" s="30"/>
      <c r="BP8" s="30"/>
      <c r="BQ8" s="26"/>
      <c r="BR8" s="32"/>
      <c r="BS8" s="26"/>
      <c r="BT8" s="26"/>
      <c r="BU8" s="23"/>
      <c r="BV8" s="23"/>
      <c r="BW8" s="23"/>
      <c r="BX8" s="23"/>
      <c r="BY8" s="23"/>
      <c r="BZ8" s="23"/>
      <c r="CA8" s="23"/>
      <c r="CB8" s="26">
        <f t="shared" si="2"/>
        <v>0</v>
      </c>
      <c r="CC8" s="34">
        <f t="shared" si="3"/>
        <v>0</v>
      </c>
      <c r="CD8" s="35" t="str">
        <f t="shared" si="4"/>
        <v>3 3. Pago Parcial</v>
      </c>
      <c r="CE8" s="36"/>
      <c r="CF8" s="36"/>
      <c r="CG8" s="36"/>
      <c r="CH8" s="36"/>
      <c r="CI8" s="36"/>
      <c r="CJ8" s="45"/>
      <c r="CK8" s="36"/>
      <c r="CL8" s="36"/>
      <c r="CM8" s="37"/>
      <c r="CN8" s="27"/>
      <c r="CO8" s="27">
        <f t="shared" ref="CO8:CO28" si="7">CN8</f>
        <v>0</v>
      </c>
      <c r="CP8" s="30">
        <f t="shared" si="5"/>
        <v>0</v>
      </c>
      <c r="CQ8" s="30">
        <f t="shared" si="6"/>
        <v>34894560</v>
      </c>
      <c r="CR8" s="23"/>
      <c r="CS8" s="23"/>
      <c r="CT8" s="1"/>
      <c r="CU8" s="1"/>
      <c r="CV8" s="1"/>
      <c r="CW8" s="1"/>
      <c r="CX8" s="1"/>
      <c r="CY8" s="1"/>
      <c r="CZ8" s="1"/>
      <c r="DA8" s="1"/>
      <c r="DB8" s="1"/>
      <c r="DC8" s="1"/>
      <c r="DD8" s="1"/>
      <c r="DE8" s="1"/>
      <c r="DF8" s="1"/>
      <c r="DG8" s="1"/>
      <c r="DH8" s="1"/>
      <c r="DI8" s="1"/>
      <c r="DJ8" s="1"/>
      <c r="DK8" s="1"/>
      <c r="DL8" s="1"/>
    </row>
    <row r="9" spans="1:116" ht="81.75" customHeight="1" x14ac:dyDescent="0.25">
      <c r="A9" s="66" t="s">
        <v>156</v>
      </c>
      <c r="B9" s="23" t="s">
        <v>92</v>
      </c>
      <c r="C9" s="23" t="s">
        <v>157</v>
      </c>
      <c r="D9" s="13" t="s">
        <v>158</v>
      </c>
      <c r="E9" s="46">
        <v>45323</v>
      </c>
      <c r="F9" s="23" t="s">
        <v>95</v>
      </c>
      <c r="G9" s="23" t="s">
        <v>96</v>
      </c>
      <c r="H9" s="23" t="s">
        <v>97</v>
      </c>
      <c r="I9" s="46">
        <f t="shared" si="0"/>
        <v>45323</v>
      </c>
      <c r="J9" s="23" t="s">
        <v>159</v>
      </c>
      <c r="K9" s="23" t="s">
        <v>99</v>
      </c>
      <c r="L9" s="23" t="s">
        <v>100</v>
      </c>
      <c r="M9" s="23">
        <v>4</v>
      </c>
      <c r="N9" s="23" t="s">
        <v>160</v>
      </c>
      <c r="O9" s="23" t="s">
        <v>161</v>
      </c>
      <c r="P9" s="23" t="s">
        <v>97</v>
      </c>
      <c r="Q9" s="23">
        <v>10</v>
      </c>
      <c r="R9" s="25">
        <v>45320</v>
      </c>
      <c r="S9" s="28">
        <v>34894560</v>
      </c>
      <c r="T9" s="23" t="s">
        <v>104</v>
      </c>
      <c r="U9" s="26">
        <v>34894560</v>
      </c>
      <c r="V9" s="26">
        <v>8723640</v>
      </c>
      <c r="W9" s="23" t="s">
        <v>97</v>
      </c>
      <c r="X9" s="23">
        <v>0</v>
      </c>
      <c r="Y9" s="27">
        <f t="shared" si="1"/>
        <v>34894560</v>
      </c>
      <c r="Z9" s="23" t="s">
        <v>97</v>
      </c>
      <c r="AA9" s="23" t="s">
        <v>97</v>
      </c>
      <c r="AB9" s="23" t="s">
        <v>97</v>
      </c>
      <c r="AC9" s="23" t="s">
        <v>97</v>
      </c>
      <c r="AD9" s="23" t="s">
        <v>97</v>
      </c>
      <c r="AE9" s="23" t="s">
        <v>162</v>
      </c>
      <c r="AF9" s="28" t="s">
        <v>106</v>
      </c>
      <c r="AG9" s="28" t="s">
        <v>107</v>
      </c>
      <c r="AH9" s="23" t="s">
        <v>108</v>
      </c>
      <c r="AI9" s="23" t="s">
        <v>109</v>
      </c>
      <c r="AJ9" s="23" t="s">
        <v>109</v>
      </c>
      <c r="AK9" s="23" t="s">
        <v>110</v>
      </c>
      <c r="AL9" s="23" t="s">
        <v>163</v>
      </c>
      <c r="AM9" s="23" t="s">
        <v>97</v>
      </c>
      <c r="AN9" s="23" t="s">
        <v>97</v>
      </c>
      <c r="AO9" s="23" t="s">
        <v>97</v>
      </c>
      <c r="AP9" s="23" t="s">
        <v>112</v>
      </c>
      <c r="AQ9" s="23" t="s">
        <v>164</v>
      </c>
      <c r="AR9" s="23">
        <v>10</v>
      </c>
      <c r="AS9" s="46">
        <v>45323</v>
      </c>
      <c r="AT9" s="23" t="s">
        <v>97</v>
      </c>
      <c r="AU9" s="23" t="s">
        <v>97</v>
      </c>
      <c r="AV9" s="23" t="s">
        <v>97</v>
      </c>
      <c r="AW9" s="23" t="s">
        <v>97</v>
      </c>
      <c r="AX9" s="29">
        <v>45323</v>
      </c>
      <c r="AY9" s="29">
        <v>45443</v>
      </c>
      <c r="AZ9" s="23" t="s">
        <v>114</v>
      </c>
      <c r="BA9" s="23" t="s">
        <v>115</v>
      </c>
      <c r="BB9" s="23" t="s">
        <v>97</v>
      </c>
      <c r="BC9" s="23" t="s">
        <v>97</v>
      </c>
      <c r="BD9" s="23" t="s">
        <v>97</v>
      </c>
      <c r="BE9" s="23" t="s">
        <v>97</v>
      </c>
      <c r="BF9" s="7" t="str">
        <f>AE9</f>
        <v>PAOLA GOMEZ MARTINEZ</v>
      </c>
      <c r="BG9" s="30">
        <f>Y9</f>
        <v>34894560</v>
      </c>
      <c r="BH9" s="30" t="str">
        <f>L9</f>
        <v>2 2. Meses</v>
      </c>
      <c r="BI9" s="31">
        <f>M9</f>
        <v>4</v>
      </c>
      <c r="BJ9" s="31"/>
      <c r="BK9" s="27"/>
      <c r="BL9" s="30"/>
      <c r="BM9" s="30"/>
      <c r="BN9" s="30"/>
      <c r="BO9" s="30"/>
      <c r="BP9" s="30"/>
      <c r="BQ9" s="26"/>
      <c r="BR9" s="32"/>
      <c r="BS9" s="26"/>
      <c r="BT9" s="26"/>
      <c r="BU9" s="23"/>
      <c r="BV9" s="23"/>
      <c r="BW9" s="23"/>
      <c r="BX9" s="23"/>
      <c r="BY9" s="23"/>
      <c r="BZ9" s="23"/>
      <c r="CA9" s="23"/>
      <c r="CB9" s="26">
        <f t="shared" si="2"/>
        <v>0</v>
      </c>
      <c r="CC9" s="34">
        <f t="shared" si="3"/>
        <v>0</v>
      </c>
      <c r="CD9" s="35" t="str">
        <f t="shared" si="4"/>
        <v>3 3. Pago Parcial</v>
      </c>
      <c r="CE9" s="36"/>
      <c r="CF9" s="36"/>
      <c r="CG9" s="36"/>
      <c r="CH9" s="36"/>
      <c r="CI9" s="36"/>
      <c r="CJ9" s="45"/>
      <c r="CK9" s="36"/>
      <c r="CL9" s="36"/>
      <c r="CM9" s="37"/>
      <c r="CN9" s="27"/>
      <c r="CO9" s="27">
        <f t="shared" si="7"/>
        <v>0</v>
      </c>
      <c r="CP9" s="30">
        <f t="shared" si="5"/>
        <v>0</v>
      </c>
      <c r="CQ9" s="30">
        <f t="shared" si="6"/>
        <v>34894560</v>
      </c>
      <c r="CR9" s="23"/>
      <c r="CS9" s="23"/>
      <c r="CT9" s="1"/>
      <c r="CU9" s="1"/>
      <c r="CV9" s="1"/>
      <c r="CW9" s="1"/>
      <c r="CX9" s="1"/>
      <c r="CY9" s="1"/>
      <c r="CZ9" s="1"/>
      <c r="DA9" s="1"/>
      <c r="DB9" s="1"/>
      <c r="DC9" s="1"/>
      <c r="DD9" s="1"/>
      <c r="DE9" s="1"/>
      <c r="DF9" s="1"/>
      <c r="DG9" s="1"/>
      <c r="DH9" s="1"/>
      <c r="DI9" s="1"/>
      <c r="DJ9" s="1"/>
      <c r="DK9" s="1"/>
      <c r="DL9" s="1"/>
    </row>
    <row r="10" spans="1:116" ht="81.75" customHeight="1" x14ac:dyDescent="0.25">
      <c r="A10" s="64" t="s">
        <v>165</v>
      </c>
      <c r="B10" s="23" t="s">
        <v>92</v>
      </c>
      <c r="C10" s="23" t="s">
        <v>166</v>
      </c>
      <c r="D10" s="13" t="s">
        <v>167</v>
      </c>
      <c r="E10" s="46">
        <v>45327</v>
      </c>
      <c r="F10" s="23" t="s">
        <v>95</v>
      </c>
      <c r="G10" s="23" t="s">
        <v>96</v>
      </c>
      <c r="H10" s="23" t="s">
        <v>97</v>
      </c>
      <c r="I10" s="46">
        <f t="shared" si="0"/>
        <v>45327</v>
      </c>
      <c r="J10" s="23" t="s">
        <v>168</v>
      </c>
      <c r="K10" s="23" t="s">
        <v>99</v>
      </c>
      <c r="L10" s="23" t="s">
        <v>100</v>
      </c>
      <c r="M10" s="23">
        <v>5</v>
      </c>
      <c r="N10" s="23" t="s">
        <v>169</v>
      </c>
      <c r="O10" s="23" t="s">
        <v>170</v>
      </c>
      <c r="P10" s="23" t="s">
        <v>171</v>
      </c>
      <c r="Q10" s="23">
        <v>23</v>
      </c>
      <c r="R10" s="46">
        <v>45321</v>
      </c>
      <c r="S10" s="26">
        <v>51548775</v>
      </c>
      <c r="T10" s="23" t="s">
        <v>104</v>
      </c>
      <c r="U10" s="26">
        <v>51548775</v>
      </c>
      <c r="V10" s="26">
        <v>10309755</v>
      </c>
      <c r="W10" s="23" t="s">
        <v>97</v>
      </c>
      <c r="X10" s="27">
        <v>0</v>
      </c>
      <c r="Y10" s="27">
        <f t="shared" si="1"/>
        <v>51548775</v>
      </c>
      <c r="Z10" s="23" t="s">
        <v>97</v>
      </c>
      <c r="AA10" s="23" t="s">
        <v>97</v>
      </c>
      <c r="AB10" s="23" t="s">
        <v>97</v>
      </c>
      <c r="AC10" s="23" t="s">
        <v>97</v>
      </c>
      <c r="AD10" s="23" t="s">
        <v>97</v>
      </c>
      <c r="AE10" s="7" t="s">
        <v>172</v>
      </c>
      <c r="AF10" s="28" t="s">
        <v>106</v>
      </c>
      <c r="AG10" s="28" t="s">
        <v>107</v>
      </c>
      <c r="AH10" s="23" t="s">
        <v>108</v>
      </c>
      <c r="AI10" s="23" t="s">
        <v>109</v>
      </c>
      <c r="AJ10" s="23" t="s">
        <v>109</v>
      </c>
      <c r="AK10" s="23" t="s">
        <v>173</v>
      </c>
      <c r="AL10" s="23" t="s">
        <v>147</v>
      </c>
      <c r="AM10" s="23" t="s">
        <v>97</v>
      </c>
      <c r="AN10" s="28" t="s">
        <v>97</v>
      </c>
      <c r="AO10" s="28" t="s">
        <v>97</v>
      </c>
      <c r="AP10" s="28" t="s">
        <v>112</v>
      </c>
      <c r="AQ10" s="23" t="s">
        <v>174</v>
      </c>
      <c r="AR10" s="23">
        <v>12</v>
      </c>
      <c r="AS10" s="46">
        <v>45327</v>
      </c>
      <c r="AT10" s="28" t="s">
        <v>97</v>
      </c>
      <c r="AU10" s="23" t="s">
        <v>97</v>
      </c>
      <c r="AV10" s="28" t="s">
        <v>97</v>
      </c>
      <c r="AW10" s="23" t="s">
        <v>97</v>
      </c>
      <c r="AX10" s="29">
        <v>45327</v>
      </c>
      <c r="AY10" s="29">
        <v>45477</v>
      </c>
      <c r="AZ10" s="23" t="s">
        <v>114</v>
      </c>
      <c r="BA10" s="23" t="s">
        <v>115</v>
      </c>
      <c r="BB10" s="23" t="s">
        <v>97</v>
      </c>
      <c r="BC10" s="23" t="s">
        <v>97</v>
      </c>
      <c r="BD10" s="23" t="s">
        <v>97</v>
      </c>
      <c r="BE10" s="23" t="s">
        <v>97</v>
      </c>
      <c r="BF10" s="7" t="str">
        <f>AE10</f>
        <v>OSCAR MIGUEL DIAZ ROMERO</v>
      </c>
      <c r="BG10" s="30">
        <f>Y10</f>
        <v>51548775</v>
      </c>
      <c r="BH10" s="30" t="str">
        <f>L10</f>
        <v>2 2. Meses</v>
      </c>
      <c r="BI10" s="31">
        <f>M10</f>
        <v>5</v>
      </c>
      <c r="BJ10" s="31"/>
      <c r="BK10" s="27"/>
      <c r="BL10" s="30"/>
      <c r="BM10" s="30"/>
      <c r="BN10" s="30"/>
      <c r="BO10" s="30"/>
      <c r="BP10" s="30"/>
      <c r="BQ10" s="26"/>
      <c r="BR10" s="23"/>
      <c r="BS10" s="26"/>
      <c r="BT10" s="26"/>
      <c r="BU10" s="23"/>
      <c r="BV10" s="23"/>
      <c r="BW10" s="23"/>
      <c r="BX10" s="23"/>
      <c r="BY10" s="23"/>
      <c r="BZ10" s="23"/>
      <c r="CA10" s="23"/>
      <c r="CB10" s="26">
        <f t="shared" si="2"/>
        <v>0</v>
      </c>
      <c r="CC10" s="34">
        <f t="shared" si="3"/>
        <v>0</v>
      </c>
      <c r="CD10" s="35" t="str">
        <f t="shared" si="4"/>
        <v>3 3. Pago Parcial</v>
      </c>
      <c r="CE10" s="36"/>
      <c r="CF10" s="36"/>
      <c r="CG10" s="36"/>
      <c r="CH10" s="36"/>
      <c r="CI10" s="36"/>
      <c r="CJ10" s="45"/>
      <c r="CK10" s="36"/>
      <c r="CL10" s="36"/>
      <c r="CM10" s="37"/>
      <c r="CN10" s="27"/>
      <c r="CO10" s="27">
        <f t="shared" si="7"/>
        <v>0</v>
      </c>
      <c r="CP10" s="30">
        <f t="shared" si="5"/>
        <v>0</v>
      </c>
      <c r="CQ10" s="30">
        <f t="shared" si="6"/>
        <v>51548775</v>
      </c>
      <c r="CR10" s="23"/>
      <c r="CS10" s="23"/>
      <c r="CT10" s="1"/>
      <c r="CU10" s="1"/>
      <c r="CV10" s="1"/>
      <c r="CW10" s="1"/>
      <c r="CX10" s="1"/>
      <c r="CY10" s="1"/>
      <c r="CZ10" s="1"/>
      <c r="DA10" s="1"/>
      <c r="DB10" s="1"/>
      <c r="DC10" s="1"/>
      <c r="DD10" s="1"/>
      <c r="DE10" s="1"/>
      <c r="DF10" s="1"/>
      <c r="DG10" s="1"/>
      <c r="DH10" s="1"/>
      <c r="DI10" s="1"/>
      <c r="DJ10" s="1"/>
      <c r="DK10" s="1"/>
      <c r="DL10" s="1"/>
    </row>
    <row r="11" spans="1:116" ht="81.75" customHeight="1" x14ac:dyDescent="0.25">
      <c r="A11" s="64" t="s">
        <v>175</v>
      </c>
      <c r="B11" s="23" t="s">
        <v>92</v>
      </c>
      <c r="C11" s="23" t="s">
        <v>176</v>
      </c>
      <c r="D11" s="13" t="s">
        <v>177</v>
      </c>
      <c r="E11" s="46">
        <v>45327</v>
      </c>
      <c r="F11" s="23" t="s">
        <v>95</v>
      </c>
      <c r="G11" s="23" t="s">
        <v>96</v>
      </c>
      <c r="H11" s="23" t="s">
        <v>97</v>
      </c>
      <c r="I11" s="46">
        <f t="shared" si="0"/>
        <v>45327</v>
      </c>
      <c r="J11" s="40" t="s">
        <v>178</v>
      </c>
      <c r="K11" s="23" t="s">
        <v>99</v>
      </c>
      <c r="L11" s="23" t="s">
        <v>100</v>
      </c>
      <c r="M11" s="23">
        <v>5</v>
      </c>
      <c r="N11" s="41" t="s">
        <v>179</v>
      </c>
      <c r="O11" s="23" t="s">
        <v>170</v>
      </c>
      <c r="P11" s="23" t="s">
        <v>171</v>
      </c>
      <c r="Q11" s="23">
        <v>24</v>
      </c>
      <c r="R11" s="25">
        <v>45321</v>
      </c>
      <c r="S11" s="56">
        <v>24777785</v>
      </c>
      <c r="T11" s="23" t="s">
        <v>104</v>
      </c>
      <c r="U11" s="56">
        <v>24777785</v>
      </c>
      <c r="V11" s="26" t="s">
        <v>180</v>
      </c>
      <c r="W11" s="23" t="s">
        <v>97</v>
      </c>
      <c r="X11" s="27">
        <v>0</v>
      </c>
      <c r="Y11" s="27">
        <f t="shared" si="1"/>
        <v>24777785</v>
      </c>
      <c r="Z11" s="23" t="s">
        <v>97</v>
      </c>
      <c r="AA11" s="23" t="s">
        <v>97</v>
      </c>
      <c r="AB11" s="23" t="s">
        <v>97</v>
      </c>
      <c r="AC11" s="23" t="s">
        <v>97</v>
      </c>
      <c r="AD11" s="23" t="s">
        <v>97</v>
      </c>
      <c r="AE11" s="7" t="s">
        <v>181</v>
      </c>
      <c r="AF11" s="28" t="s">
        <v>106</v>
      </c>
      <c r="AG11" s="28" t="s">
        <v>107</v>
      </c>
      <c r="AH11" s="23" t="s">
        <v>108</v>
      </c>
      <c r="AI11" s="23" t="s">
        <v>109</v>
      </c>
      <c r="AJ11" s="23" t="s">
        <v>109</v>
      </c>
      <c r="AK11" s="23" t="s">
        <v>110</v>
      </c>
      <c r="AL11" s="23" t="s">
        <v>182</v>
      </c>
      <c r="AM11" s="23" t="s">
        <v>97</v>
      </c>
      <c r="AN11" s="28" t="s">
        <v>97</v>
      </c>
      <c r="AO11" s="28" t="s">
        <v>97</v>
      </c>
      <c r="AP11" s="23" t="s">
        <v>112</v>
      </c>
      <c r="AQ11" s="35" t="s">
        <v>183</v>
      </c>
      <c r="AR11" s="23">
        <v>13</v>
      </c>
      <c r="AS11" s="24">
        <v>45327</v>
      </c>
      <c r="AT11" s="28" t="s">
        <v>97</v>
      </c>
      <c r="AU11" s="28" t="s">
        <v>97</v>
      </c>
      <c r="AV11" s="28" t="s">
        <v>97</v>
      </c>
      <c r="AW11" s="23" t="s">
        <v>97</v>
      </c>
      <c r="AX11" s="29">
        <v>45327</v>
      </c>
      <c r="AY11" s="29">
        <v>45477</v>
      </c>
      <c r="AZ11" s="23" t="s">
        <v>114</v>
      </c>
      <c r="BA11" s="23" t="s">
        <v>115</v>
      </c>
      <c r="BB11" s="23" t="s">
        <v>97</v>
      </c>
      <c r="BC11" s="23" t="s">
        <v>97</v>
      </c>
      <c r="BD11" s="23" t="s">
        <v>97</v>
      </c>
      <c r="BE11" s="23" t="s">
        <v>97</v>
      </c>
      <c r="BF11" s="7" t="str">
        <f>AE11</f>
        <v>JEISON STEVEN PERDOMO POLANIA</v>
      </c>
      <c r="BG11" s="30">
        <f>Y11</f>
        <v>24777785</v>
      </c>
      <c r="BH11" s="30" t="str">
        <f>L11</f>
        <v>2 2. Meses</v>
      </c>
      <c r="BI11" s="31">
        <f>M11</f>
        <v>5</v>
      </c>
      <c r="BJ11" s="31"/>
      <c r="BK11" s="27"/>
      <c r="BL11" s="30"/>
      <c r="BM11" s="30"/>
      <c r="BN11" s="30"/>
      <c r="BO11" s="30"/>
      <c r="BP11" s="30"/>
      <c r="BQ11" s="26"/>
      <c r="BR11" s="32"/>
      <c r="BS11" s="26"/>
      <c r="BT11" s="26"/>
      <c r="BU11" s="23"/>
      <c r="BV11" s="23"/>
      <c r="BW11" s="23"/>
      <c r="BX11" s="23"/>
      <c r="BY11" s="23"/>
      <c r="BZ11" s="23"/>
      <c r="CA11" s="23"/>
      <c r="CB11" s="26">
        <f t="shared" si="2"/>
        <v>0</v>
      </c>
      <c r="CC11" s="34">
        <f t="shared" si="3"/>
        <v>0</v>
      </c>
      <c r="CD11" s="35" t="str">
        <f t="shared" si="4"/>
        <v>3 3. Pago Parcial</v>
      </c>
      <c r="CE11" s="36"/>
      <c r="CF11" s="36"/>
      <c r="CG11" s="36"/>
      <c r="CH11" s="36"/>
      <c r="CI11" s="36"/>
      <c r="CJ11" s="45"/>
      <c r="CK11" s="36"/>
      <c r="CL11" s="36"/>
      <c r="CM11" s="37"/>
      <c r="CN11" s="27"/>
      <c r="CO11" s="27">
        <f t="shared" si="7"/>
        <v>0</v>
      </c>
      <c r="CP11" s="30">
        <f t="shared" si="5"/>
        <v>0</v>
      </c>
      <c r="CQ11" s="30">
        <f t="shared" si="6"/>
        <v>24777785</v>
      </c>
      <c r="CR11" s="23"/>
      <c r="CS11" s="23"/>
      <c r="CT11" s="1"/>
      <c r="CU11" s="1"/>
      <c r="CV11" s="1"/>
      <c r="CW11" s="1"/>
      <c r="CX11" s="1"/>
      <c r="CY11" s="1"/>
      <c r="CZ11" s="1"/>
      <c r="DA11" s="1"/>
      <c r="DB11" s="1"/>
      <c r="DC11" s="1"/>
      <c r="DD11" s="1"/>
      <c r="DE11" s="1"/>
      <c r="DF11" s="1"/>
      <c r="DG11" s="1"/>
      <c r="DH11" s="1"/>
      <c r="DI11" s="1"/>
      <c r="DJ11" s="1"/>
      <c r="DK11" s="1"/>
      <c r="DL11" s="1"/>
    </row>
    <row r="12" spans="1:116" ht="81.75" customHeight="1" x14ac:dyDescent="0.25">
      <c r="A12" s="39" t="s">
        <v>184</v>
      </c>
      <c r="B12" s="23" t="s">
        <v>92</v>
      </c>
      <c r="C12" s="23" t="s">
        <v>185</v>
      </c>
      <c r="D12" s="13" t="s">
        <v>186</v>
      </c>
      <c r="E12" s="25">
        <v>45328</v>
      </c>
      <c r="F12" s="23" t="s">
        <v>95</v>
      </c>
      <c r="G12" s="23" t="s">
        <v>96</v>
      </c>
      <c r="H12" s="23" t="s">
        <v>97</v>
      </c>
      <c r="I12" s="25">
        <f t="shared" si="0"/>
        <v>45328</v>
      </c>
      <c r="J12" s="40" t="s">
        <v>187</v>
      </c>
      <c r="K12" s="23" t="s">
        <v>99</v>
      </c>
      <c r="L12" s="23" t="s">
        <v>100</v>
      </c>
      <c r="M12" s="23">
        <v>5</v>
      </c>
      <c r="N12" s="41" t="s">
        <v>188</v>
      </c>
      <c r="O12" s="23" t="s">
        <v>189</v>
      </c>
      <c r="P12" s="23" t="s">
        <v>171</v>
      </c>
      <c r="Q12" s="23">
        <v>40</v>
      </c>
      <c r="R12" s="25">
        <v>45324</v>
      </c>
      <c r="S12" s="43">
        <v>43618195</v>
      </c>
      <c r="T12" s="23" t="s">
        <v>104</v>
      </c>
      <c r="U12" s="56">
        <v>43618195</v>
      </c>
      <c r="V12" s="26">
        <v>8723639</v>
      </c>
      <c r="W12" s="23" t="s">
        <v>97</v>
      </c>
      <c r="X12" s="27">
        <v>0</v>
      </c>
      <c r="Y12" s="27">
        <f t="shared" si="1"/>
        <v>43618195</v>
      </c>
      <c r="Z12" s="23" t="s">
        <v>97</v>
      </c>
      <c r="AA12" s="23" t="s">
        <v>97</v>
      </c>
      <c r="AB12" s="23" t="s">
        <v>97</v>
      </c>
      <c r="AC12" s="23" t="s">
        <v>97</v>
      </c>
      <c r="AD12" s="23" t="s">
        <v>97</v>
      </c>
      <c r="AE12" s="7" t="s">
        <v>190</v>
      </c>
      <c r="AF12" s="28" t="s">
        <v>106</v>
      </c>
      <c r="AG12" s="28" t="s">
        <v>107</v>
      </c>
      <c r="AH12" s="23" t="s">
        <v>108</v>
      </c>
      <c r="AI12" s="23" t="s">
        <v>109</v>
      </c>
      <c r="AJ12" s="23" t="s">
        <v>109</v>
      </c>
      <c r="AK12" s="23" t="s">
        <v>191</v>
      </c>
      <c r="AL12" s="23" t="s">
        <v>111</v>
      </c>
      <c r="AM12" s="23" t="s">
        <v>97</v>
      </c>
      <c r="AN12" s="23" t="s">
        <v>97</v>
      </c>
      <c r="AO12" s="23" t="s">
        <v>97</v>
      </c>
      <c r="AP12" s="23" t="s">
        <v>112</v>
      </c>
      <c r="AQ12" s="35" t="s">
        <v>192</v>
      </c>
      <c r="AR12" s="23">
        <v>15</v>
      </c>
      <c r="AS12" s="24">
        <v>45328</v>
      </c>
      <c r="AT12" s="28" t="s">
        <v>97</v>
      </c>
      <c r="AU12" s="23" t="s">
        <v>97</v>
      </c>
      <c r="AV12" s="28" t="s">
        <v>97</v>
      </c>
      <c r="AW12" s="23" t="s">
        <v>97</v>
      </c>
      <c r="AX12" s="29">
        <v>45329</v>
      </c>
      <c r="AY12" s="29">
        <v>45479</v>
      </c>
      <c r="AZ12" s="23" t="s">
        <v>193</v>
      </c>
      <c r="BA12" s="23" t="s">
        <v>194</v>
      </c>
      <c r="BB12" s="23" t="s">
        <v>97</v>
      </c>
      <c r="BC12" s="23" t="s">
        <v>97</v>
      </c>
      <c r="BD12" s="23" t="s">
        <v>97</v>
      </c>
      <c r="BE12" s="23" t="s">
        <v>97</v>
      </c>
      <c r="BF12" s="7" t="str">
        <f>AE12</f>
        <v>JOVITA IDALBA SANBRIA CHARRY</v>
      </c>
      <c r="BG12" s="30">
        <f>Y12</f>
        <v>43618195</v>
      </c>
      <c r="BH12" s="30" t="str">
        <f>L12</f>
        <v>2 2. Meses</v>
      </c>
      <c r="BI12" s="31">
        <f>M12</f>
        <v>5</v>
      </c>
      <c r="BJ12" s="31"/>
      <c r="BK12" s="27"/>
      <c r="BL12" s="30"/>
      <c r="BM12" s="30"/>
      <c r="BN12" s="30"/>
      <c r="BO12" s="30"/>
      <c r="BP12" s="30"/>
      <c r="BQ12" s="26"/>
      <c r="BR12" s="32"/>
      <c r="BS12" s="26"/>
      <c r="BT12" s="26"/>
      <c r="BU12" s="23"/>
      <c r="BV12" s="23"/>
      <c r="BW12" s="23"/>
      <c r="BX12" s="23"/>
      <c r="BY12" s="23"/>
      <c r="BZ12" s="23"/>
      <c r="CA12" s="23"/>
      <c r="CB12" s="26">
        <f t="shared" si="2"/>
        <v>0</v>
      </c>
      <c r="CC12" s="34">
        <f t="shared" si="3"/>
        <v>0</v>
      </c>
      <c r="CD12" s="35" t="str">
        <f t="shared" si="4"/>
        <v>3 3. Pago Parcial</v>
      </c>
      <c r="CE12" s="36"/>
      <c r="CF12" s="36"/>
      <c r="CG12" s="36"/>
      <c r="CH12" s="36"/>
      <c r="CI12" s="36"/>
      <c r="CJ12" s="45"/>
      <c r="CK12" s="36"/>
      <c r="CL12" s="36"/>
      <c r="CM12" s="37"/>
      <c r="CN12" s="27"/>
      <c r="CO12" s="27">
        <f t="shared" si="7"/>
        <v>0</v>
      </c>
      <c r="CP12" s="30">
        <f t="shared" si="5"/>
        <v>0</v>
      </c>
      <c r="CQ12" s="30">
        <f t="shared" si="6"/>
        <v>43618195</v>
      </c>
      <c r="CR12" s="23"/>
      <c r="CS12" s="23"/>
      <c r="CT12" s="1"/>
      <c r="CU12" s="1"/>
      <c r="CV12" s="1"/>
      <c r="CW12" s="1"/>
      <c r="CX12" s="1"/>
      <c r="CY12" s="1"/>
      <c r="CZ12" s="1"/>
      <c r="DA12" s="1"/>
      <c r="DB12" s="1"/>
      <c r="DC12" s="1"/>
      <c r="DD12" s="1"/>
      <c r="DE12" s="1"/>
      <c r="DF12" s="1"/>
      <c r="DG12" s="1"/>
      <c r="DH12" s="1"/>
      <c r="DI12" s="1"/>
      <c r="DJ12" s="1"/>
      <c r="DK12" s="1"/>
      <c r="DL12" s="1"/>
    </row>
    <row r="13" spans="1:116" ht="81.75" customHeight="1" x14ac:dyDescent="0.25">
      <c r="A13" s="57" t="s">
        <v>195</v>
      </c>
      <c r="B13" s="23" t="s">
        <v>92</v>
      </c>
      <c r="C13" s="23" t="s">
        <v>196</v>
      </c>
      <c r="D13" s="13" t="s">
        <v>197</v>
      </c>
      <c r="E13" s="25">
        <v>45328</v>
      </c>
      <c r="F13" s="23" t="s">
        <v>95</v>
      </c>
      <c r="G13" s="23" t="s">
        <v>96</v>
      </c>
      <c r="H13" s="39" t="s">
        <v>97</v>
      </c>
      <c r="I13" s="25">
        <f t="shared" si="0"/>
        <v>45328</v>
      </c>
      <c r="J13" s="40" t="s">
        <v>198</v>
      </c>
      <c r="K13" s="23" t="s">
        <v>99</v>
      </c>
      <c r="L13" s="23" t="s">
        <v>100</v>
      </c>
      <c r="M13" s="23">
        <v>4</v>
      </c>
      <c r="N13" s="41" t="s">
        <v>101</v>
      </c>
      <c r="O13" s="23" t="s">
        <v>126</v>
      </c>
      <c r="P13" s="23" t="s">
        <v>103</v>
      </c>
      <c r="Q13" s="23">
        <v>14</v>
      </c>
      <c r="R13" s="25">
        <v>45320</v>
      </c>
      <c r="S13" s="56">
        <v>14686624</v>
      </c>
      <c r="T13" s="23" t="s">
        <v>104</v>
      </c>
      <c r="U13" s="56">
        <v>43618195</v>
      </c>
      <c r="V13" s="43">
        <v>3671565</v>
      </c>
      <c r="W13" s="46" t="s">
        <v>97</v>
      </c>
      <c r="X13" s="27">
        <v>0</v>
      </c>
      <c r="Y13" s="27">
        <f t="shared" si="1"/>
        <v>43618195</v>
      </c>
      <c r="Z13" s="23" t="s">
        <v>97</v>
      </c>
      <c r="AA13" s="46" t="s">
        <v>97</v>
      </c>
      <c r="AB13" s="23" t="s">
        <v>97</v>
      </c>
      <c r="AC13" s="23" t="s">
        <v>97</v>
      </c>
      <c r="AD13" s="23" t="s">
        <v>97</v>
      </c>
      <c r="AE13" s="7" t="s">
        <v>199</v>
      </c>
      <c r="AF13" s="28" t="s">
        <v>106</v>
      </c>
      <c r="AG13" s="28" t="s">
        <v>107</v>
      </c>
      <c r="AH13" s="23" t="s">
        <v>108</v>
      </c>
      <c r="AI13" s="23" t="s">
        <v>109</v>
      </c>
      <c r="AJ13" s="23" t="s">
        <v>109</v>
      </c>
      <c r="AK13" s="23" t="s">
        <v>200</v>
      </c>
      <c r="AL13" s="28" t="s">
        <v>111</v>
      </c>
      <c r="AM13" s="23" t="s">
        <v>97</v>
      </c>
      <c r="AN13" s="23" t="s">
        <v>97</v>
      </c>
      <c r="AO13" s="23" t="s">
        <v>97</v>
      </c>
      <c r="AP13" s="23" t="s">
        <v>112</v>
      </c>
      <c r="AQ13" s="35" t="s">
        <v>201</v>
      </c>
      <c r="AR13" s="44">
        <v>16</v>
      </c>
      <c r="AS13" s="25">
        <v>45328</v>
      </c>
      <c r="AT13" s="28" t="s">
        <v>97</v>
      </c>
      <c r="AU13" s="46" t="s">
        <v>97</v>
      </c>
      <c r="AV13" s="28" t="s">
        <v>97</v>
      </c>
      <c r="AW13" s="46" t="s">
        <v>97</v>
      </c>
      <c r="AX13" s="29">
        <v>45329</v>
      </c>
      <c r="AY13" s="29">
        <v>45449</v>
      </c>
      <c r="AZ13" s="23" t="s">
        <v>193</v>
      </c>
      <c r="BA13" s="23" t="s">
        <v>194</v>
      </c>
      <c r="BB13" s="23" t="s">
        <v>97</v>
      </c>
      <c r="BC13" s="23" t="s">
        <v>97</v>
      </c>
      <c r="BD13" s="23" t="s">
        <v>97</v>
      </c>
      <c r="BE13" s="23" t="s">
        <v>97</v>
      </c>
      <c r="BF13" s="7" t="str">
        <f>AE13</f>
        <v>YULY TATIANA PALACIOS VARGAS</v>
      </c>
      <c r="BG13" s="30">
        <f>Y13</f>
        <v>43618195</v>
      </c>
      <c r="BH13" s="30" t="str">
        <f>L13</f>
        <v>2 2. Meses</v>
      </c>
      <c r="BI13" s="31">
        <f>M13</f>
        <v>4</v>
      </c>
      <c r="BJ13" s="31"/>
      <c r="BK13" s="27"/>
      <c r="BL13" s="30"/>
      <c r="BM13" s="30"/>
      <c r="BN13" s="30"/>
      <c r="BO13" s="30"/>
      <c r="BP13" s="30"/>
      <c r="BQ13" s="26"/>
      <c r="BR13" s="32"/>
      <c r="BS13" s="26"/>
      <c r="BT13" s="26"/>
      <c r="BU13" s="23"/>
      <c r="BV13" s="23"/>
      <c r="BW13" s="23"/>
      <c r="BX13" s="23"/>
      <c r="BY13" s="23"/>
      <c r="BZ13" s="23"/>
      <c r="CA13" s="23"/>
      <c r="CB13" s="26">
        <f t="shared" si="2"/>
        <v>0</v>
      </c>
      <c r="CC13" s="34">
        <f t="shared" si="3"/>
        <v>0</v>
      </c>
      <c r="CD13" s="35" t="str">
        <f t="shared" si="4"/>
        <v>3 3. Pago Parcial</v>
      </c>
      <c r="CE13" s="36"/>
      <c r="CF13" s="36"/>
      <c r="CG13" s="36"/>
      <c r="CH13" s="36"/>
      <c r="CI13" s="36"/>
      <c r="CJ13" s="36"/>
      <c r="CK13" s="36"/>
      <c r="CL13" s="36"/>
      <c r="CM13" s="37"/>
      <c r="CN13" s="27"/>
      <c r="CO13" s="27">
        <f t="shared" si="7"/>
        <v>0</v>
      </c>
      <c r="CP13" s="30">
        <f t="shared" si="5"/>
        <v>0</v>
      </c>
      <c r="CQ13" s="30">
        <f t="shared" si="6"/>
        <v>43618195</v>
      </c>
      <c r="CR13" s="23"/>
      <c r="CS13" s="23"/>
      <c r="CT13" s="1"/>
      <c r="CU13" s="1"/>
      <c r="CV13" s="1"/>
      <c r="CW13" s="1"/>
      <c r="CX13" s="1"/>
      <c r="CY13" s="1"/>
      <c r="CZ13" s="1"/>
      <c r="DA13" s="1"/>
      <c r="DB13" s="1"/>
      <c r="DC13" s="1"/>
      <c r="DD13" s="1"/>
      <c r="DE13" s="1"/>
      <c r="DF13" s="1"/>
      <c r="DG13" s="1"/>
      <c r="DH13" s="1"/>
      <c r="DI13" s="1"/>
      <c r="DJ13" s="1"/>
      <c r="DK13" s="1"/>
      <c r="DL13" s="1"/>
    </row>
    <row r="14" spans="1:116" ht="81.75" customHeight="1" x14ac:dyDescent="0.25">
      <c r="A14" s="64" t="s">
        <v>202</v>
      </c>
      <c r="B14" s="23" t="s">
        <v>92</v>
      </c>
      <c r="C14" s="23" t="s">
        <v>203</v>
      </c>
      <c r="D14" s="13" t="s">
        <v>204</v>
      </c>
      <c r="E14" s="46">
        <v>45334</v>
      </c>
      <c r="F14" s="23" t="s">
        <v>95</v>
      </c>
      <c r="G14" s="23" t="s">
        <v>96</v>
      </c>
      <c r="H14" s="39" t="s">
        <v>97</v>
      </c>
      <c r="I14" s="46">
        <f t="shared" si="0"/>
        <v>45334</v>
      </c>
      <c r="J14" s="40" t="s">
        <v>205</v>
      </c>
      <c r="K14" s="23" t="s">
        <v>99</v>
      </c>
      <c r="L14" s="23" t="s">
        <v>100</v>
      </c>
      <c r="M14" s="23">
        <v>5</v>
      </c>
      <c r="N14" s="41" t="s">
        <v>188</v>
      </c>
      <c r="O14" s="23" t="s">
        <v>189</v>
      </c>
      <c r="P14" s="23" t="s">
        <v>171</v>
      </c>
      <c r="Q14" s="23">
        <v>50</v>
      </c>
      <c r="R14" s="46">
        <v>45324</v>
      </c>
      <c r="S14" s="56">
        <v>34418720</v>
      </c>
      <c r="T14" s="23" t="s">
        <v>104</v>
      </c>
      <c r="U14" s="56">
        <v>14686260</v>
      </c>
      <c r="V14" s="26">
        <v>6883744</v>
      </c>
      <c r="W14" s="23" t="s">
        <v>97</v>
      </c>
      <c r="X14" s="27">
        <v>0</v>
      </c>
      <c r="Y14" s="27">
        <f t="shared" si="1"/>
        <v>14686260</v>
      </c>
      <c r="Z14" s="23" t="s">
        <v>97</v>
      </c>
      <c r="AA14" s="23" t="s">
        <v>97</v>
      </c>
      <c r="AB14" s="23" t="s">
        <v>97</v>
      </c>
      <c r="AC14" s="23" t="s">
        <v>97</v>
      </c>
      <c r="AD14" s="23" t="s">
        <v>97</v>
      </c>
      <c r="AE14" s="7" t="s">
        <v>206</v>
      </c>
      <c r="AF14" s="28" t="s">
        <v>106</v>
      </c>
      <c r="AG14" s="28" t="s">
        <v>107</v>
      </c>
      <c r="AH14" s="23" t="s">
        <v>108</v>
      </c>
      <c r="AI14" s="23" t="s">
        <v>109</v>
      </c>
      <c r="AJ14" s="23" t="s">
        <v>109</v>
      </c>
      <c r="AK14" s="23" t="s">
        <v>207</v>
      </c>
      <c r="AL14" s="28" t="s">
        <v>111</v>
      </c>
      <c r="AM14" s="23" t="s">
        <v>97</v>
      </c>
      <c r="AN14" s="23" t="s">
        <v>97</v>
      </c>
      <c r="AO14" s="23" t="s">
        <v>97</v>
      </c>
      <c r="AP14" s="23" t="s">
        <v>112</v>
      </c>
      <c r="AQ14" s="23" t="s">
        <v>208</v>
      </c>
      <c r="AR14" s="23">
        <v>39</v>
      </c>
      <c r="AS14" s="46">
        <v>45334</v>
      </c>
      <c r="AT14" s="28" t="s">
        <v>97</v>
      </c>
      <c r="AU14" s="23" t="s">
        <v>97</v>
      </c>
      <c r="AV14" s="28" t="s">
        <v>97</v>
      </c>
      <c r="AW14" s="23" t="s">
        <v>97</v>
      </c>
      <c r="AX14" s="29">
        <v>45335</v>
      </c>
      <c r="AY14" s="29">
        <v>45485</v>
      </c>
      <c r="AZ14" s="23" t="s">
        <v>209</v>
      </c>
      <c r="BA14" s="23" t="s">
        <v>210</v>
      </c>
      <c r="BB14" s="23" t="s">
        <v>97</v>
      </c>
      <c r="BC14" s="23" t="s">
        <v>97</v>
      </c>
      <c r="BD14" s="23" t="s">
        <v>97</v>
      </c>
      <c r="BE14" s="23" t="s">
        <v>97</v>
      </c>
      <c r="BF14" s="7" t="str">
        <f>AE14</f>
        <v>LEIDY JULIETH HERNANDEZ GOMEZ</v>
      </c>
      <c r="BG14" s="30">
        <f>Y14</f>
        <v>14686260</v>
      </c>
      <c r="BH14" s="30" t="str">
        <f>L14</f>
        <v>2 2. Meses</v>
      </c>
      <c r="BI14" s="31">
        <f>M14</f>
        <v>5</v>
      </c>
      <c r="BJ14" s="31"/>
      <c r="BK14" s="27"/>
      <c r="BL14" s="30"/>
      <c r="BM14" s="30"/>
      <c r="BN14" s="30"/>
      <c r="BO14" s="30"/>
      <c r="BP14" s="30"/>
      <c r="BQ14" s="26"/>
      <c r="BR14" s="32"/>
      <c r="BS14" s="26"/>
      <c r="BT14" s="26"/>
      <c r="BU14" s="23"/>
      <c r="BV14" s="23"/>
      <c r="BW14" s="23"/>
      <c r="BX14" s="23"/>
      <c r="BY14" s="23"/>
      <c r="BZ14" s="23"/>
      <c r="CA14" s="23"/>
      <c r="CB14" s="26">
        <f t="shared" si="2"/>
        <v>0</v>
      </c>
      <c r="CC14" s="34">
        <f t="shared" si="3"/>
        <v>0</v>
      </c>
      <c r="CD14" s="35" t="str">
        <f t="shared" si="4"/>
        <v>3 3. Pago Parcial</v>
      </c>
      <c r="CE14" s="36"/>
      <c r="CF14" s="36"/>
      <c r="CG14" s="36"/>
      <c r="CH14" s="36"/>
      <c r="CI14" s="36"/>
      <c r="CJ14" s="45"/>
      <c r="CK14" s="36"/>
      <c r="CL14" s="36"/>
      <c r="CM14" s="37"/>
      <c r="CN14" s="27"/>
      <c r="CO14" s="27">
        <f t="shared" si="7"/>
        <v>0</v>
      </c>
      <c r="CP14" s="30">
        <f t="shared" si="5"/>
        <v>0</v>
      </c>
      <c r="CQ14" s="30">
        <f t="shared" si="6"/>
        <v>14686260</v>
      </c>
      <c r="CR14" s="23"/>
      <c r="CS14" s="23"/>
      <c r="CT14" s="1"/>
      <c r="CU14" s="1"/>
      <c r="CV14" s="1"/>
      <c r="CW14" s="1"/>
      <c r="CX14" s="1"/>
      <c r="CY14" s="1"/>
      <c r="CZ14" s="1"/>
      <c r="DA14" s="1"/>
      <c r="DB14" s="1"/>
      <c r="DC14" s="1"/>
      <c r="DD14" s="1"/>
      <c r="DE14" s="1"/>
      <c r="DF14" s="1"/>
      <c r="DG14" s="1"/>
      <c r="DH14" s="1"/>
      <c r="DI14" s="1"/>
      <c r="DJ14" s="1"/>
      <c r="DK14" s="1"/>
      <c r="DL14" s="1"/>
    </row>
    <row r="15" spans="1:116" ht="81.75" customHeight="1" x14ac:dyDescent="0.25">
      <c r="A15" s="64" t="s">
        <v>211</v>
      </c>
      <c r="B15" s="23" t="s">
        <v>92</v>
      </c>
      <c r="C15" s="23" t="s">
        <v>212</v>
      </c>
      <c r="D15" s="13" t="s">
        <v>213</v>
      </c>
      <c r="E15" s="25">
        <v>45329</v>
      </c>
      <c r="F15" s="23" t="s">
        <v>95</v>
      </c>
      <c r="G15" s="23" t="s">
        <v>96</v>
      </c>
      <c r="H15" s="39" t="s">
        <v>97</v>
      </c>
      <c r="I15" s="25">
        <f t="shared" si="0"/>
        <v>45329</v>
      </c>
      <c r="J15" s="40" t="s">
        <v>214</v>
      </c>
      <c r="K15" s="23" t="s">
        <v>99</v>
      </c>
      <c r="L15" s="23" t="s">
        <v>100</v>
      </c>
      <c r="M15" s="23">
        <v>5</v>
      </c>
      <c r="N15" s="40" t="s">
        <v>188</v>
      </c>
      <c r="O15" s="23" t="s">
        <v>215</v>
      </c>
      <c r="P15" s="23" t="s">
        <v>171</v>
      </c>
      <c r="Q15" s="23">
        <v>51</v>
      </c>
      <c r="R15" s="25">
        <v>45324</v>
      </c>
      <c r="S15" s="26">
        <v>54376797</v>
      </c>
      <c r="T15" s="23" t="s">
        <v>104</v>
      </c>
      <c r="U15" s="26">
        <v>54376795</v>
      </c>
      <c r="V15" s="26">
        <v>10875359</v>
      </c>
      <c r="W15" s="23" t="s">
        <v>97</v>
      </c>
      <c r="X15" s="27">
        <v>0</v>
      </c>
      <c r="Y15" s="27">
        <f t="shared" si="1"/>
        <v>54376795</v>
      </c>
      <c r="Z15" s="23" t="s">
        <v>97</v>
      </c>
      <c r="AA15" s="23" t="s">
        <v>97</v>
      </c>
      <c r="AB15" s="23" t="s">
        <v>97</v>
      </c>
      <c r="AC15" s="23" t="s">
        <v>97</v>
      </c>
      <c r="AD15" s="23" t="s">
        <v>97</v>
      </c>
      <c r="AE15" s="7" t="s">
        <v>216</v>
      </c>
      <c r="AF15" s="28" t="s">
        <v>106</v>
      </c>
      <c r="AG15" s="28" t="s">
        <v>107</v>
      </c>
      <c r="AH15" s="23" t="s">
        <v>108</v>
      </c>
      <c r="AI15" s="23" t="s">
        <v>217</v>
      </c>
      <c r="AJ15" s="23" t="s">
        <v>218</v>
      </c>
      <c r="AK15" s="23" t="s">
        <v>219</v>
      </c>
      <c r="AL15" s="28" t="s">
        <v>111</v>
      </c>
      <c r="AM15" s="23" t="s">
        <v>97</v>
      </c>
      <c r="AN15" s="23" t="s">
        <v>97</v>
      </c>
      <c r="AO15" s="23" t="s">
        <v>97</v>
      </c>
      <c r="AP15" s="23" t="s">
        <v>112</v>
      </c>
      <c r="AQ15" s="23" t="s">
        <v>215</v>
      </c>
      <c r="AR15" s="23">
        <v>20</v>
      </c>
      <c r="AS15" s="25">
        <v>45329</v>
      </c>
      <c r="AT15" s="28" t="s">
        <v>97</v>
      </c>
      <c r="AU15" s="28" t="s">
        <v>97</v>
      </c>
      <c r="AV15" s="28" t="s">
        <v>97</v>
      </c>
      <c r="AW15" s="28" t="s">
        <v>97</v>
      </c>
      <c r="AX15" s="29">
        <v>45330</v>
      </c>
      <c r="AY15" s="29">
        <v>45480</v>
      </c>
      <c r="AZ15" s="23" t="s">
        <v>209</v>
      </c>
      <c r="BA15" s="23" t="s">
        <v>210</v>
      </c>
      <c r="BB15" s="23" t="s">
        <v>97</v>
      </c>
      <c r="BC15" s="23" t="s">
        <v>97</v>
      </c>
      <c r="BD15" s="23" t="s">
        <v>97</v>
      </c>
      <c r="BE15" s="23" t="s">
        <v>97</v>
      </c>
      <c r="BF15" s="7" t="str">
        <f>AE15</f>
        <v>MARIA FERNANDA CRUZ RODRIGUEZ</v>
      </c>
      <c r="BG15" s="30">
        <f>Y15</f>
        <v>54376795</v>
      </c>
      <c r="BH15" s="30" t="str">
        <f>L15</f>
        <v>2 2. Meses</v>
      </c>
      <c r="BI15" s="31">
        <f>M15</f>
        <v>5</v>
      </c>
      <c r="BJ15" s="31"/>
      <c r="BK15" s="27"/>
      <c r="BL15" s="30"/>
      <c r="BM15" s="30"/>
      <c r="BN15" s="30"/>
      <c r="BO15" s="30"/>
      <c r="BP15" s="30"/>
      <c r="BQ15" s="26"/>
      <c r="BR15" s="32"/>
      <c r="BS15" s="26"/>
      <c r="BT15" s="26"/>
      <c r="BU15" s="23"/>
      <c r="BV15" s="23"/>
      <c r="BW15" s="23"/>
      <c r="BX15" s="23"/>
      <c r="BY15" s="23"/>
      <c r="BZ15" s="23"/>
      <c r="CA15" s="23"/>
      <c r="CB15" s="26">
        <f t="shared" si="2"/>
        <v>0</v>
      </c>
      <c r="CC15" s="34">
        <f t="shared" si="3"/>
        <v>0</v>
      </c>
      <c r="CD15" s="35" t="str">
        <f t="shared" si="4"/>
        <v>3 3. Pago Parcial</v>
      </c>
      <c r="CE15" s="36"/>
      <c r="CF15" s="36"/>
      <c r="CG15" s="36"/>
      <c r="CH15" s="36"/>
      <c r="CI15" s="36"/>
      <c r="CJ15" s="36"/>
      <c r="CK15" s="36"/>
      <c r="CL15" s="36"/>
      <c r="CM15" s="37"/>
      <c r="CN15" s="27"/>
      <c r="CO15" s="27">
        <f t="shared" si="7"/>
        <v>0</v>
      </c>
      <c r="CP15" s="30">
        <f t="shared" si="5"/>
        <v>0</v>
      </c>
      <c r="CQ15" s="30">
        <f t="shared" si="6"/>
        <v>54376795</v>
      </c>
      <c r="CR15" s="23"/>
      <c r="CS15" s="23"/>
      <c r="CT15" s="1"/>
      <c r="CU15" s="1"/>
      <c r="CV15" s="1"/>
      <c r="CW15" s="1"/>
      <c r="CX15" s="1"/>
      <c r="CY15" s="1"/>
      <c r="CZ15" s="1"/>
      <c r="DA15" s="1"/>
      <c r="DB15" s="1"/>
      <c r="DC15" s="1"/>
      <c r="DD15" s="1"/>
      <c r="DE15" s="1"/>
      <c r="DF15" s="1"/>
      <c r="DG15" s="1"/>
      <c r="DH15" s="1"/>
      <c r="DI15" s="1"/>
      <c r="DJ15" s="1"/>
      <c r="DK15" s="1"/>
      <c r="DL15" s="1"/>
    </row>
    <row r="16" spans="1:116" ht="81.75" customHeight="1" x14ac:dyDescent="0.25">
      <c r="A16" s="39" t="s">
        <v>220</v>
      </c>
      <c r="B16" s="23" t="s">
        <v>92</v>
      </c>
      <c r="C16" s="23" t="s">
        <v>221</v>
      </c>
      <c r="D16" s="13" t="s">
        <v>222</v>
      </c>
      <c r="E16" s="25">
        <v>45330</v>
      </c>
      <c r="F16" s="23" t="s">
        <v>95</v>
      </c>
      <c r="G16" s="23" t="s">
        <v>96</v>
      </c>
      <c r="H16" s="39" t="s">
        <v>97</v>
      </c>
      <c r="I16" s="25">
        <f t="shared" si="0"/>
        <v>45330</v>
      </c>
      <c r="J16" s="40" t="s">
        <v>223</v>
      </c>
      <c r="K16" s="23" t="s">
        <v>99</v>
      </c>
      <c r="L16" s="23" t="s">
        <v>100</v>
      </c>
      <c r="M16" s="23">
        <v>5</v>
      </c>
      <c r="N16" s="41" t="s">
        <v>188</v>
      </c>
      <c r="O16" s="23" t="s">
        <v>189</v>
      </c>
      <c r="P16" s="23" t="s">
        <v>171</v>
      </c>
      <c r="Q16" s="23">
        <v>38</v>
      </c>
      <c r="R16" s="25">
        <v>45323</v>
      </c>
      <c r="S16" s="26">
        <v>17400475</v>
      </c>
      <c r="T16" s="23" t="s">
        <v>104</v>
      </c>
      <c r="U16" s="26">
        <v>17400475</v>
      </c>
      <c r="V16" s="26" t="s">
        <v>224</v>
      </c>
      <c r="W16" s="23" t="s">
        <v>97</v>
      </c>
      <c r="X16" s="27">
        <v>0</v>
      </c>
      <c r="Y16" s="27">
        <f t="shared" si="1"/>
        <v>17400475</v>
      </c>
      <c r="Z16" s="23" t="s">
        <v>97</v>
      </c>
      <c r="AA16" s="23" t="s">
        <v>97</v>
      </c>
      <c r="AB16" s="23" t="s">
        <v>97</v>
      </c>
      <c r="AC16" s="23" t="s">
        <v>97</v>
      </c>
      <c r="AD16" s="23" t="s">
        <v>97</v>
      </c>
      <c r="AE16" s="7" t="s">
        <v>225</v>
      </c>
      <c r="AF16" s="28" t="s">
        <v>106</v>
      </c>
      <c r="AG16" s="28" t="s">
        <v>107</v>
      </c>
      <c r="AH16" s="23" t="s">
        <v>108</v>
      </c>
      <c r="AI16" s="23" t="s">
        <v>109</v>
      </c>
      <c r="AJ16" s="23" t="s">
        <v>109</v>
      </c>
      <c r="AK16" s="23" t="s">
        <v>226</v>
      </c>
      <c r="AL16" s="28" t="s">
        <v>227</v>
      </c>
      <c r="AM16" s="23" t="s">
        <v>97</v>
      </c>
      <c r="AN16" s="23" t="s">
        <v>97</v>
      </c>
      <c r="AO16" s="23" t="s">
        <v>97</v>
      </c>
      <c r="AP16" s="23" t="s">
        <v>112</v>
      </c>
      <c r="AQ16" s="23" t="s">
        <v>228</v>
      </c>
      <c r="AR16" s="23">
        <v>26</v>
      </c>
      <c r="AS16" s="25">
        <v>45331</v>
      </c>
      <c r="AT16" s="28" t="s">
        <v>97</v>
      </c>
      <c r="AU16" s="28" t="s">
        <v>97</v>
      </c>
      <c r="AV16" s="28" t="s">
        <v>97</v>
      </c>
      <c r="AW16" s="28" t="s">
        <v>97</v>
      </c>
      <c r="AX16" s="29">
        <v>45334</v>
      </c>
      <c r="AY16" s="29">
        <v>45484</v>
      </c>
      <c r="AZ16" s="23" t="s">
        <v>229</v>
      </c>
      <c r="BA16" s="23" t="s">
        <v>230</v>
      </c>
      <c r="BB16" s="23" t="s">
        <v>97</v>
      </c>
      <c r="BC16" s="23" t="s">
        <v>97</v>
      </c>
      <c r="BD16" s="23" t="s">
        <v>97</v>
      </c>
      <c r="BE16" s="23" t="s">
        <v>97</v>
      </c>
      <c r="BF16" s="7" t="str">
        <f>AE16</f>
        <v>BERENICE ROMERO CABALLERO</v>
      </c>
      <c r="BG16" s="30">
        <f>Y16</f>
        <v>17400475</v>
      </c>
      <c r="BH16" s="30" t="str">
        <f>L16</f>
        <v>2 2. Meses</v>
      </c>
      <c r="BI16" s="31">
        <f>M16</f>
        <v>5</v>
      </c>
      <c r="BJ16" s="31"/>
      <c r="BK16" s="27"/>
      <c r="BL16" s="30"/>
      <c r="BM16" s="30"/>
      <c r="BN16" s="30"/>
      <c r="BO16" s="30"/>
      <c r="BP16" s="30"/>
      <c r="BQ16" s="26"/>
      <c r="BR16" s="32"/>
      <c r="BS16" s="26"/>
      <c r="BT16" s="26"/>
      <c r="BU16" s="23"/>
      <c r="BV16" s="23"/>
      <c r="BW16" s="23"/>
      <c r="BX16" s="23"/>
      <c r="BY16" s="23"/>
      <c r="BZ16" s="23"/>
      <c r="CA16" s="23"/>
      <c r="CB16" s="26">
        <f t="shared" si="2"/>
        <v>0</v>
      </c>
      <c r="CC16" s="34">
        <f t="shared" si="3"/>
        <v>0</v>
      </c>
      <c r="CD16" s="35" t="str">
        <f t="shared" si="4"/>
        <v>3 3. Pago Parcial</v>
      </c>
      <c r="CE16" s="36"/>
      <c r="CF16" s="36"/>
      <c r="CG16" s="36"/>
      <c r="CH16" s="36"/>
      <c r="CI16" s="36"/>
      <c r="CJ16" s="36"/>
      <c r="CK16" s="36"/>
      <c r="CL16" s="36"/>
      <c r="CM16" s="37"/>
      <c r="CN16" s="27"/>
      <c r="CO16" s="27">
        <f t="shared" si="7"/>
        <v>0</v>
      </c>
      <c r="CP16" s="30">
        <f t="shared" si="5"/>
        <v>0</v>
      </c>
      <c r="CQ16" s="30">
        <f t="shared" si="6"/>
        <v>17400475</v>
      </c>
      <c r="CR16" s="23"/>
      <c r="CS16" s="23"/>
      <c r="CT16" s="1"/>
      <c r="CU16" s="1"/>
      <c r="CV16" s="1"/>
      <c r="CW16" s="1"/>
      <c r="CX16" s="1"/>
      <c r="CY16" s="1"/>
      <c r="CZ16" s="1"/>
      <c r="DA16" s="1"/>
      <c r="DB16" s="1"/>
      <c r="DC16" s="1"/>
      <c r="DD16" s="1"/>
      <c r="DE16" s="1"/>
      <c r="DF16" s="1"/>
      <c r="DG16" s="1"/>
      <c r="DH16" s="1"/>
      <c r="DI16" s="1"/>
      <c r="DJ16" s="1"/>
      <c r="DK16" s="1"/>
      <c r="DL16" s="1"/>
    </row>
    <row r="17" spans="1:116" ht="81.75" customHeight="1" x14ac:dyDescent="0.25">
      <c r="A17" s="65" t="s">
        <v>231</v>
      </c>
      <c r="B17" s="23" t="s">
        <v>92</v>
      </c>
      <c r="C17" s="23" t="s">
        <v>232</v>
      </c>
      <c r="D17" s="13" t="s">
        <v>233</v>
      </c>
      <c r="E17" s="25">
        <v>45329</v>
      </c>
      <c r="F17" s="23" t="s">
        <v>95</v>
      </c>
      <c r="G17" s="23" t="s">
        <v>96</v>
      </c>
      <c r="H17" s="39" t="s">
        <v>97</v>
      </c>
      <c r="I17" s="25">
        <f t="shared" si="0"/>
        <v>45329</v>
      </c>
      <c r="J17" s="40" t="s">
        <v>234</v>
      </c>
      <c r="K17" s="23" t="s">
        <v>99</v>
      </c>
      <c r="L17" s="23" t="s">
        <v>100</v>
      </c>
      <c r="M17" s="23">
        <v>4</v>
      </c>
      <c r="N17" s="41" t="s">
        <v>235</v>
      </c>
      <c r="O17" s="23" t="s">
        <v>236</v>
      </c>
      <c r="P17" s="23" t="s">
        <v>237</v>
      </c>
      <c r="Q17" s="23">
        <v>67</v>
      </c>
      <c r="R17" s="25">
        <v>45328</v>
      </c>
      <c r="S17" s="26">
        <v>8811756</v>
      </c>
      <c r="T17" s="23" t="s">
        <v>104</v>
      </c>
      <c r="U17" s="26">
        <v>8811756</v>
      </c>
      <c r="V17" s="26">
        <v>2202939</v>
      </c>
      <c r="W17" s="23" t="s">
        <v>97</v>
      </c>
      <c r="X17" s="27">
        <v>0</v>
      </c>
      <c r="Y17" s="27">
        <f t="shared" si="1"/>
        <v>8811756</v>
      </c>
      <c r="Z17" s="23" t="s">
        <v>97</v>
      </c>
      <c r="AA17" s="23" t="s">
        <v>97</v>
      </c>
      <c r="AB17" s="23" t="s">
        <v>97</v>
      </c>
      <c r="AC17" s="23" t="s">
        <v>97</v>
      </c>
      <c r="AD17" s="23" t="s">
        <v>97</v>
      </c>
      <c r="AE17" s="7" t="s">
        <v>238</v>
      </c>
      <c r="AF17" s="28" t="s">
        <v>106</v>
      </c>
      <c r="AG17" s="28" t="s">
        <v>107</v>
      </c>
      <c r="AH17" s="23" t="s">
        <v>108</v>
      </c>
      <c r="AI17" s="23" t="s">
        <v>109</v>
      </c>
      <c r="AJ17" s="23" t="s">
        <v>109</v>
      </c>
      <c r="AK17" s="23" t="s">
        <v>239</v>
      </c>
      <c r="AL17" s="23" t="s">
        <v>240</v>
      </c>
      <c r="AM17" s="23" t="s">
        <v>97</v>
      </c>
      <c r="AN17" s="23" t="s">
        <v>97</v>
      </c>
      <c r="AO17" s="23" t="s">
        <v>97</v>
      </c>
      <c r="AP17" s="23" t="s">
        <v>112</v>
      </c>
      <c r="AQ17" s="35" t="s">
        <v>241</v>
      </c>
      <c r="AR17" s="23">
        <v>21</v>
      </c>
      <c r="AS17" s="25">
        <v>45330</v>
      </c>
      <c r="AT17" s="28" t="s">
        <v>97</v>
      </c>
      <c r="AU17" s="28" t="s">
        <v>97</v>
      </c>
      <c r="AV17" s="28" t="s">
        <v>97</v>
      </c>
      <c r="AW17" s="28" t="s">
        <v>97</v>
      </c>
      <c r="AX17" s="29">
        <v>45330</v>
      </c>
      <c r="AY17" s="29">
        <v>45450</v>
      </c>
      <c r="AZ17" s="23" t="s">
        <v>114</v>
      </c>
      <c r="BA17" s="23" t="s">
        <v>115</v>
      </c>
      <c r="BB17" s="23" t="s">
        <v>97</v>
      </c>
      <c r="BC17" s="23" t="s">
        <v>97</v>
      </c>
      <c r="BD17" s="23" t="s">
        <v>97</v>
      </c>
      <c r="BE17" s="23" t="s">
        <v>97</v>
      </c>
      <c r="BF17" s="7" t="str">
        <f>AE17</f>
        <v>LENNY MICHELLE CALDERON RUIZ</v>
      </c>
      <c r="BG17" s="30">
        <f>Y17</f>
        <v>8811756</v>
      </c>
      <c r="BH17" s="30" t="str">
        <f>L17</f>
        <v>2 2. Meses</v>
      </c>
      <c r="BI17" s="31">
        <f>M17</f>
        <v>4</v>
      </c>
      <c r="BJ17" s="31"/>
      <c r="BK17" s="27"/>
      <c r="BL17" s="30"/>
      <c r="BM17" s="30"/>
      <c r="BN17" s="30"/>
      <c r="BO17" s="30"/>
      <c r="BP17" s="30"/>
      <c r="BQ17" s="26"/>
      <c r="BR17" s="32"/>
      <c r="BS17" s="26"/>
      <c r="BT17" s="26"/>
      <c r="BU17" s="23"/>
      <c r="BV17" s="23"/>
      <c r="BW17" s="23"/>
      <c r="BX17" s="23"/>
      <c r="BY17" s="23"/>
      <c r="BZ17" s="23"/>
      <c r="CA17" s="23"/>
      <c r="CB17" s="26">
        <f t="shared" si="2"/>
        <v>0</v>
      </c>
      <c r="CC17" s="34">
        <f t="shared" si="3"/>
        <v>0</v>
      </c>
      <c r="CD17" s="35" t="str">
        <f t="shared" si="4"/>
        <v>3 3. Pago Parcial</v>
      </c>
      <c r="CE17" s="36"/>
      <c r="CF17" s="36"/>
      <c r="CG17" s="36"/>
      <c r="CH17" s="36"/>
      <c r="CI17" s="36"/>
      <c r="CJ17" s="45"/>
      <c r="CK17" s="36"/>
      <c r="CL17" s="36"/>
      <c r="CM17" s="37"/>
      <c r="CN17" s="27"/>
      <c r="CO17" s="27">
        <f t="shared" si="7"/>
        <v>0</v>
      </c>
      <c r="CP17" s="30">
        <f t="shared" si="5"/>
        <v>0</v>
      </c>
      <c r="CQ17" s="30">
        <f t="shared" si="6"/>
        <v>8811756</v>
      </c>
      <c r="CR17" s="23"/>
      <c r="CS17" s="23"/>
      <c r="CT17" s="1"/>
      <c r="CU17" s="1"/>
      <c r="CV17" s="1"/>
      <c r="CW17" s="1"/>
      <c r="CX17" s="1"/>
      <c r="CY17" s="1"/>
      <c r="CZ17" s="1"/>
      <c r="DA17" s="1"/>
      <c r="DB17" s="1"/>
      <c r="DC17" s="1"/>
      <c r="DD17" s="1"/>
      <c r="DE17" s="1"/>
      <c r="DF17" s="1"/>
      <c r="DG17" s="1"/>
      <c r="DH17" s="1"/>
      <c r="DI17" s="1"/>
      <c r="DJ17" s="1"/>
      <c r="DK17" s="1"/>
      <c r="DL17" s="1"/>
    </row>
    <row r="18" spans="1:116" ht="81.75" customHeight="1" x14ac:dyDescent="0.25">
      <c r="A18" s="65" t="s">
        <v>242</v>
      </c>
      <c r="B18" s="23" t="s">
        <v>92</v>
      </c>
      <c r="C18" s="23" t="s">
        <v>243</v>
      </c>
      <c r="D18" s="13" t="s">
        <v>244</v>
      </c>
      <c r="E18" s="46">
        <v>45330</v>
      </c>
      <c r="F18" s="23" t="s">
        <v>95</v>
      </c>
      <c r="G18" s="23" t="s">
        <v>96</v>
      </c>
      <c r="H18" s="23" t="s">
        <v>97</v>
      </c>
      <c r="I18" s="46">
        <f t="shared" si="0"/>
        <v>45330</v>
      </c>
      <c r="J18" s="40" t="s">
        <v>245</v>
      </c>
      <c r="K18" s="23" t="s">
        <v>99</v>
      </c>
      <c r="L18" s="23" t="s">
        <v>100</v>
      </c>
      <c r="M18" s="23">
        <v>5</v>
      </c>
      <c r="N18" s="23" t="s">
        <v>188</v>
      </c>
      <c r="O18" s="23" t="s">
        <v>246</v>
      </c>
      <c r="P18" s="23" t="s">
        <v>247</v>
      </c>
      <c r="Q18" s="23">
        <v>35</v>
      </c>
      <c r="R18" s="46">
        <v>45323</v>
      </c>
      <c r="S18" s="58">
        <v>46321740</v>
      </c>
      <c r="T18" s="23" t="s">
        <v>104</v>
      </c>
      <c r="U18" s="26">
        <v>46321740</v>
      </c>
      <c r="V18" s="26">
        <v>9264348</v>
      </c>
      <c r="W18" s="23" t="s">
        <v>97</v>
      </c>
      <c r="X18" s="23">
        <v>0</v>
      </c>
      <c r="Y18" s="27">
        <f t="shared" si="1"/>
        <v>46321740</v>
      </c>
      <c r="Z18" s="23" t="s">
        <v>97</v>
      </c>
      <c r="AA18" s="23" t="s">
        <v>97</v>
      </c>
      <c r="AB18" s="23" t="s">
        <v>97</v>
      </c>
      <c r="AC18" s="23" t="s">
        <v>248</v>
      </c>
      <c r="AD18" s="46">
        <v>45337</v>
      </c>
      <c r="AE18" s="7" t="s">
        <v>249</v>
      </c>
      <c r="AF18" s="23" t="s">
        <v>106</v>
      </c>
      <c r="AG18" s="23" t="s">
        <v>107</v>
      </c>
      <c r="AH18" s="23" t="s">
        <v>108</v>
      </c>
      <c r="AI18" s="23" t="s">
        <v>250</v>
      </c>
      <c r="AJ18" s="23" t="s">
        <v>251</v>
      </c>
      <c r="AK18" s="23" t="s">
        <v>252</v>
      </c>
      <c r="AL18" s="23" t="s">
        <v>253</v>
      </c>
      <c r="AM18" s="23" t="s">
        <v>97</v>
      </c>
      <c r="AN18" s="23" t="s">
        <v>97</v>
      </c>
      <c r="AO18" s="23" t="s">
        <v>97</v>
      </c>
      <c r="AP18" s="23" t="s">
        <v>112</v>
      </c>
      <c r="AQ18" s="35" t="s">
        <v>254</v>
      </c>
      <c r="AR18" s="23">
        <v>22</v>
      </c>
      <c r="AS18" s="46">
        <v>45330</v>
      </c>
      <c r="AT18" s="23" t="s">
        <v>97</v>
      </c>
      <c r="AU18" s="23" t="s">
        <v>97</v>
      </c>
      <c r="AV18" s="23" t="s">
        <v>97</v>
      </c>
      <c r="AW18" s="23" t="s">
        <v>97</v>
      </c>
      <c r="AX18" s="29">
        <v>45331</v>
      </c>
      <c r="AY18" s="29">
        <v>45481</v>
      </c>
      <c r="AZ18" s="23" t="s">
        <v>229</v>
      </c>
      <c r="BA18" s="23" t="s">
        <v>230</v>
      </c>
      <c r="BB18" s="23" t="s">
        <v>97</v>
      </c>
      <c r="BC18" s="23" t="s">
        <v>97</v>
      </c>
      <c r="BD18" s="23" t="s">
        <v>97</v>
      </c>
      <c r="BE18" s="23" t="s">
        <v>97</v>
      </c>
      <c r="BF18" s="7" t="str">
        <f>AE18</f>
        <v>EDMUNDO MERCED TONCEL ROSADO</v>
      </c>
      <c r="BG18" s="30">
        <f>Y18</f>
        <v>46321740</v>
      </c>
      <c r="BH18" s="30" t="str">
        <f>L18</f>
        <v>2 2. Meses</v>
      </c>
      <c r="BI18" s="31">
        <f>M18</f>
        <v>5</v>
      </c>
      <c r="BJ18" s="31"/>
      <c r="BK18" s="27"/>
      <c r="BL18" s="30"/>
      <c r="BM18" s="30"/>
      <c r="BN18" s="30"/>
      <c r="BO18" s="30"/>
      <c r="BP18" s="30"/>
      <c r="BQ18" s="26"/>
      <c r="BR18" s="32"/>
      <c r="BS18" s="26"/>
      <c r="BT18" s="26"/>
      <c r="BU18" s="23"/>
      <c r="BV18" s="23"/>
      <c r="BW18" s="23"/>
      <c r="BX18" s="23"/>
      <c r="BY18" s="23"/>
      <c r="BZ18" s="23"/>
      <c r="CA18" s="23"/>
      <c r="CB18" s="26">
        <f t="shared" si="2"/>
        <v>0</v>
      </c>
      <c r="CC18" s="34">
        <f t="shared" si="3"/>
        <v>0</v>
      </c>
      <c r="CD18" s="35" t="str">
        <f t="shared" si="4"/>
        <v>3 3. Pago Parcial</v>
      </c>
      <c r="CE18" s="36"/>
      <c r="CF18" s="36"/>
      <c r="CG18" s="36"/>
      <c r="CH18" s="36"/>
      <c r="CI18" s="36"/>
      <c r="CJ18" s="45"/>
      <c r="CK18" s="36"/>
      <c r="CL18" s="36"/>
      <c r="CM18" s="37"/>
      <c r="CN18" s="27"/>
      <c r="CO18" s="27">
        <f t="shared" si="7"/>
        <v>0</v>
      </c>
      <c r="CP18" s="30">
        <f t="shared" si="5"/>
        <v>0</v>
      </c>
      <c r="CQ18" s="30">
        <f t="shared" si="6"/>
        <v>46321740</v>
      </c>
      <c r="CR18" s="23"/>
      <c r="CS18" s="23"/>
      <c r="CT18" s="1"/>
      <c r="CU18" s="1"/>
      <c r="CV18" s="1"/>
      <c r="CW18" s="1"/>
      <c r="CX18" s="1"/>
      <c r="CY18" s="1"/>
      <c r="CZ18" s="1"/>
      <c r="DA18" s="1"/>
      <c r="DB18" s="1"/>
      <c r="DC18" s="1"/>
      <c r="DD18" s="1"/>
      <c r="DE18" s="1"/>
      <c r="DF18" s="1"/>
      <c r="DG18" s="1"/>
      <c r="DH18" s="1"/>
      <c r="DI18" s="1"/>
      <c r="DJ18" s="1"/>
      <c r="DK18" s="1"/>
      <c r="DL18" s="1"/>
    </row>
    <row r="19" spans="1:116" ht="81.75" customHeight="1" x14ac:dyDescent="0.25">
      <c r="A19" s="65" t="s">
        <v>255</v>
      </c>
      <c r="B19" s="23" t="s">
        <v>92</v>
      </c>
      <c r="C19" s="23" t="s">
        <v>256</v>
      </c>
      <c r="D19" s="13" t="s">
        <v>257</v>
      </c>
      <c r="E19" s="46">
        <v>45330</v>
      </c>
      <c r="F19" s="23" t="s">
        <v>95</v>
      </c>
      <c r="G19" s="23" t="s">
        <v>96</v>
      </c>
      <c r="H19" s="23" t="s">
        <v>97</v>
      </c>
      <c r="I19" s="46">
        <f t="shared" si="0"/>
        <v>45330</v>
      </c>
      <c r="J19" s="40" t="s">
        <v>258</v>
      </c>
      <c r="K19" s="23" t="s">
        <v>99</v>
      </c>
      <c r="L19" s="23" t="s">
        <v>100</v>
      </c>
      <c r="M19" s="23">
        <v>5</v>
      </c>
      <c r="N19" s="41" t="s">
        <v>179</v>
      </c>
      <c r="O19" s="46" t="s">
        <v>259</v>
      </c>
      <c r="P19" s="23" t="s">
        <v>260</v>
      </c>
      <c r="Q19" s="23">
        <v>16</v>
      </c>
      <c r="R19" s="46">
        <v>45320</v>
      </c>
      <c r="S19" s="26">
        <v>35687612</v>
      </c>
      <c r="T19" s="23" t="s">
        <v>104</v>
      </c>
      <c r="U19" s="26">
        <v>35687610</v>
      </c>
      <c r="V19" s="26">
        <v>7137522</v>
      </c>
      <c r="W19" s="25" t="s">
        <v>97</v>
      </c>
      <c r="X19" s="27">
        <v>0</v>
      </c>
      <c r="Y19" s="27">
        <f t="shared" si="1"/>
        <v>35687610</v>
      </c>
      <c r="Z19" s="23" t="s">
        <v>97</v>
      </c>
      <c r="AA19" s="23" t="s">
        <v>97</v>
      </c>
      <c r="AB19" s="23" t="s">
        <v>97</v>
      </c>
      <c r="AC19" s="23" t="s">
        <v>97</v>
      </c>
      <c r="AD19" s="23" t="s">
        <v>97</v>
      </c>
      <c r="AE19" s="7" t="s">
        <v>261</v>
      </c>
      <c r="AF19" s="23" t="s">
        <v>106</v>
      </c>
      <c r="AG19" s="23" t="s">
        <v>107</v>
      </c>
      <c r="AH19" s="23" t="s">
        <v>108</v>
      </c>
      <c r="AI19" s="23" t="s">
        <v>109</v>
      </c>
      <c r="AJ19" s="23" t="s">
        <v>109</v>
      </c>
      <c r="AK19" s="23" t="s">
        <v>262</v>
      </c>
      <c r="AL19" s="23" t="s">
        <v>263</v>
      </c>
      <c r="AM19" s="23" t="s">
        <v>97</v>
      </c>
      <c r="AN19" s="23" t="s">
        <v>97</v>
      </c>
      <c r="AO19" s="23" t="s">
        <v>97</v>
      </c>
      <c r="AP19" s="23" t="s">
        <v>112</v>
      </c>
      <c r="AQ19" s="23" t="s">
        <v>264</v>
      </c>
      <c r="AR19" s="23">
        <v>28</v>
      </c>
      <c r="AS19" s="46">
        <v>45331</v>
      </c>
      <c r="AT19" s="23" t="s">
        <v>97</v>
      </c>
      <c r="AU19" s="23" t="s">
        <v>97</v>
      </c>
      <c r="AV19" s="23" t="s">
        <v>97</v>
      </c>
      <c r="AW19" s="23" t="s">
        <v>97</v>
      </c>
      <c r="AX19" s="29">
        <v>45331</v>
      </c>
      <c r="AY19" s="29">
        <v>45481</v>
      </c>
      <c r="AZ19" s="23" t="s">
        <v>265</v>
      </c>
      <c r="BA19" s="35" t="s">
        <v>266</v>
      </c>
      <c r="BB19" s="23" t="s">
        <v>97</v>
      </c>
      <c r="BC19" s="23" t="s">
        <v>97</v>
      </c>
      <c r="BD19" s="23" t="s">
        <v>97</v>
      </c>
      <c r="BE19" s="23" t="s">
        <v>97</v>
      </c>
      <c r="BF19" s="7" t="str">
        <f>AE19</f>
        <v>LAURA PAOLA BORDA GOMEZ</v>
      </c>
      <c r="BG19" s="30">
        <f>Y19</f>
        <v>35687610</v>
      </c>
      <c r="BH19" s="30" t="str">
        <f>L19</f>
        <v>2 2. Meses</v>
      </c>
      <c r="BI19" s="31">
        <f>M19</f>
        <v>5</v>
      </c>
      <c r="BJ19" s="31"/>
      <c r="BK19" s="27"/>
      <c r="BL19" s="30"/>
      <c r="BM19" s="30"/>
      <c r="BN19" s="30"/>
      <c r="BO19" s="30"/>
      <c r="BP19" s="30"/>
      <c r="BQ19" s="26"/>
      <c r="BR19" s="32"/>
      <c r="BS19" s="26"/>
      <c r="BT19" s="26"/>
      <c r="BU19" s="23"/>
      <c r="BV19" s="23"/>
      <c r="BW19" s="23"/>
      <c r="BX19" s="23"/>
      <c r="BY19" s="23"/>
      <c r="BZ19" s="23"/>
      <c r="CA19" s="23"/>
      <c r="CB19" s="26">
        <f t="shared" si="2"/>
        <v>0</v>
      </c>
      <c r="CC19" s="34">
        <f t="shared" si="3"/>
        <v>0</v>
      </c>
      <c r="CD19" s="35" t="str">
        <f t="shared" si="4"/>
        <v>3 3. Pago Parcial</v>
      </c>
      <c r="CE19" s="36"/>
      <c r="CF19" s="36"/>
      <c r="CG19" s="36"/>
      <c r="CH19" s="36"/>
      <c r="CI19" s="36"/>
      <c r="CJ19" s="36"/>
      <c r="CK19" s="36"/>
      <c r="CL19" s="36"/>
      <c r="CM19" s="37"/>
      <c r="CN19" s="27"/>
      <c r="CO19" s="27">
        <f t="shared" si="7"/>
        <v>0</v>
      </c>
      <c r="CP19" s="30">
        <f t="shared" si="5"/>
        <v>0</v>
      </c>
      <c r="CQ19" s="30">
        <f t="shared" si="6"/>
        <v>35687610</v>
      </c>
      <c r="CR19" s="23"/>
      <c r="CS19" s="23"/>
      <c r="CT19" s="1"/>
      <c r="CU19" s="1"/>
      <c r="CV19" s="1"/>
      <c r="CW19" s="1"/>
      <c r="CX19" s="1"/>
      <c r="CY19" s="1"/>
      <c r="CZ19" s="1"/>
      <c r="DA19" s="1"/>
      <c r="DB19" s="1"/>
      <c r="DC19" s="1"/>
      <c r="DD19" s="1"/>
      <c r="DE19" s="1"/>
      <c r="DF19" s="1"/>
      <c r="DG19" s="1"/>
      <c r="DH19" s="1"/>
      <c r="DI19" s="1"/>
      <c r="DJ19" s="1"/>
      <c r="DK19" s="1"/>
      <c r="DL19" s="1"/>
    </row>
    <row r="20" spans="1:116" ht="81.75" customHeight="1" x14ac:dyDescent="0.25">
      <c r="A20" s="67" t="s">
        <v>267</v>
      </c>
      <c r="B20" s="23" t="s">
        <v>92</v>
      </c>
      <c r="C20" s="23" t="s">
        <v>268</v>
      </c>
      <c r="D20" s="13" t="s">
        <v>269</v>
      </c>
      <c r="E20" s="25">
        <v>45330</v>
      </c>
      <c r="F20" s="23" t="s">
        <v>95</v>
      </c>
      <c r="G20" s="23" t="s">
        <v>96</v>
      </c>
      <c r="H20" s="23" t="s">
        <v>97</v>
      </c>
      <c r="I20" s="25">
        <f t="shared" si="0"/>
        <v>45330</v>
      </c>
      <c r="J20" s="40" t="s">
        <v>270</v>
      </c>
      <c r="K20" s="23" t="s">
        <v>99</v>
      </c>
      <c r="L20" s="23" t="s">
        <v>100</v>
      </c>
      <c r="M20" s="23">
        <v>5</v>
      </c>
      <c r="N20" s="41" t="s">
        <v>179</v>
      </c>
      <c r="O20" s="23" t="s">
        <v>259</v>
      </c>
      <c r="P20" s="23" t="s">
        <v>260</v>
      </c>
      <c r="Q20" s="23">
        <v>20</v>
      </c>
      <c r="R20" s="25">
        <v>45320</v>
      </c>
      <c r="S20" s="26">
        <v>35687612</v>
      </c>
      <c r="T20" s="23" t="s">
        <v>104</v>
      </c>
      <c r="U20" s="26">
        <v>35687610</v>
      </c>
      <c r="V20" s="26">
        <v>7137522</v>
      </c>
      <c r="W20" s="23" t="s">
        <v>97</v>
      </c>
      <c r="X20" s="27">
        <v>0</v>
      </c>
      <c r="Y20" s="27">
        <f t="shared" si="1"/>
        <v>35687610</v>
      </c>
      <c r="Z20" s="23" t="s">
        <v>97</v>
      </c>
      <c r="AA20" s="23" t="s">
        <v>97</v>
      </c>
      <c r="AB20" s="23" t="s">
        <v>97</v>
      </c>
      <c r="AC20" s="23" t="s">
        <v>97</v>
      </c>
      <c r="AD20" s="23" t="s">
        <v>97</v>
      </c>
      <c r="AE20" s="7" t="s">
        <v>271</v>
      </c>
      <c r="AF20" s="23" t="s">
        <v>106</v>
      </c>
      <c r="AG20" s="23" t="s">
        <v>107</v>
      </c>
      <c r="AH20" s="23" t="s">
        <v>108</v>
      </c>
      <c r="AI20" s="23" t="s">
        <v>272</v>
      </c>
      <c r="AJ20" s="23" t="s">
        <v>273</v>
      </c>
      <c r="AK20" s="23" t="s">
        <v>262</v>
      </c>
      <c r="AL20" s="23" t="s">
        <v>274</v>
      </c>
      <c r="AM20" s="23" t="s">
        <v>97</v>
      </c>
      <c r="AN20" s="23" t="s">
        <v>97</v>
      </c>
      <c r="AO20" s="23" t="s">
        <v>97</v>
      </c>
      <c r="AP20" s="23" t="s">
        <v>112</v>
      </c>
      <c r="AQ20" s="35" t="s">
        <v>275</v>
      </c>
      <c r="AR20" s="23">
        <v>27</v>
      </c>
      <c r="AS20" s="25">
        <v>45331</v>
      </c>
      <c r="AT20" s="23" t="s">
        <v>97</v>
      </c>
      <c r="AU20" s="23" t="s">
        <v>97</v>
      </c>
      <c r="AV20" s="23" t="s">
        <v>97</v>
      </c>
      <c r="AW20" s="23" t="s">
        <v>97</v>
      </c>
      <c r="AX20" s="29">
        <v>45331</v>
      </c>
      <c r="AY20" s="29">
        <v>45481</v>
      </c>
      <c r="AZ20" s="23" t="s">
        <v>265</v>
      </c>
      <c r="BA20" s="35" t="s">
        <v>266</v>
      </c>
      <c r="BB20" s="23" t="s">
        <v>97</v>
      </c>
      <c r="BC20" s="23" t="s">
        <v>97</v>
      </c>
      <c r="BD20" s="23" t="s">
        <v>97</v>
      </c>
      <c r="BE20" s="23" t="s">
        <v>97</v>
      </c>
      <c r="BF20" s="7" t="str">
        <f>AE20</f>
        <v>DOLLY JOHANNA VELANDIA SILVA</v>
      </c>
      <c r="BG20" s="30">
        <f>Y20</f>
        <v>35687610</v>
      </c>
      <c r="BH20" s="30" t="str">
        <f>L20</f>
        <v>2 2. Meses</v>
      </c>
      <c r="BI20" s="31">
        <f>M20</f>
        <v>5</v>
      </c>
      <c r="BJ20" s="31"/>
      <c r="BK20" s="27"/>
      <c r="BL20" s="30"/>
      <c r="BM20" s="30"/>
      <c r="BN20" s="30"/>
      <c r="BO20" s="30"/>
      <c r="BP20" s="30"/>
      <c r="BQ20" s="26"/>
      <c r="BR20" s="23"/>
      <c r="BS20" s="26"/>
      <c r="BT20" s="26"/>
      <c r="BU20" s="23"/>
      <c r="BV20" s="23"/>
      <c r="BW20" s="23"/>
      <c r="BX20" s="23"/>
      <c r="BY20" s="23"/>
      <c r="BZ20" s="23"/>
      <c r="CA20" s="23"/>
      <c r="CB20" s="26">
        <f t="shared" si="2"/>
        <v>0</v>
      </c>
      <c r="CC20" s="34">
        <f t="shared" si="3"/>
        <v>0</v>
      </c>
      <c r="CD20" s="35" t="str">
        <f t="shared" si="4"/>
        <v>3 3. Pago Parcial</v>
      </c>
      <c r="CE20" s="36"/>
      <c r="CF20" s="36"/>
      <c r="CG20" s="36"/>
      <c r="CH20" s="36"/>
      <c r="CI20" s="36"/>
      <c r="CJ20" s="45"/>
      <c r="CK20" s="36"/>
      <c r="CL20" s="36"/>
      <c r="CM20" s="37"/>
      <c r="CN20" s="27"/>
      <c r="CO20" s="27">
        <f t="shared" si="7"/>
        <v>0</v>
      </c>
      <c r="CP20" s="30">
        <f t="shared" si="5"/>
        <v>0</v>
      </c>
      <c r="CQ20" s="30">
        <f t="shared" si="6"/>
        <v>35687610</v>
      </c>
      <c r="CR20" s="23"/>
      <c r="CS20" s="23"/>
      <c r="CT20" s="1"/>
      <c r="CU20" s="1"/>
      <c r="CV20" s="1"/>
      <c r="CW20" s="1"/>
      <c r="CX20" s="1"/>
      <c r="CY20" s="1"/>
      <c r="CZ20" s="1"/>
      <c r="DA20" s="1"/>
      <c r="DB20" s="1"/>
      <c r="DC20" s="1"/>
      <c r="DD20" s="1"/>
      <c r="DE20" s="1"/>
      <c r="DF20" s="1"/>
      <c r="DG20" s="1"/>
      <c r="DH20" s="1"/>
      <c r="DI20" s="1"/>
      <c r="DJ20" s="1"/>
      <c r="DK20" s="1"/>
      <c r="DL20" s="1"/>
    </row>
    <row r="21" spans="1:116" ht="81.75" customHeight="1" x14ac:dyDescent="0.25">
      <c r="A21" s="65" t="s">
        <v>276</v>
      </c>
      <c r="B21" s="23" t="s">
        <v>92</v>
      </c>
      <c r="C21" s="23" t="s">
        <v>277</v>
      </c>
      <c r="D21" s="13" t="s">
        <v>278</v>
      </c>
      <c r="E21" s="25">
        <v>45330</v>
      </c>
      <c r="F21" s="23" t="s">
        <v>95</v>
      </c>
      <c r="G21" s="23" t="s">
        <v>96</v>
      </c>
      <c r="H21" s="23" t="s">
        <v>97</v>
      </c>
      <c r="I21" s="25">
        <f t="shared" si="0"/>
        <v>45330</v>
      </c>
      <c r="J21" s="40" t="s">
        <v>279</v>
      </c>
      <c r="K21" s="23" t="s">
        <v>99</v>
      </c>
      <c r="L21" s="23" t="s">
        <v>100</v>
      </c>
      <c r="M21" s="23">
        <v>5</v>
      </c>
      <c r="N21" s="41" t="s">
        <v>179</v>
      </c>
      <c r="O21" s="23" t="s">
        <v>259</v>
      </c>
      <c r="P21" s="23" t="s">
        <v>260</v>
      </c>
      <c r="Q21" s="23">
        <v>21</v>
      </c>
      <c r="R21" s="25">
        <v>45320</v>
      </c>
      <c r="S21" s="56">
        <v>51548778</v>
      </c>
      <c r="T21" s="23" t="s">
        <v>104</v>
      </c>
      <c r="U21" s="56">
        <v>50484020</v>
      </c>
      <c r="V21" s="26">
        <v>10096804</v>
      </c>
      <c r="W21" s="23" t="s">
        <v>97</v>
      </c>
      <c r="X21" s="27">
        <v>0</v>
      </c>
      <c r="Y21" s="27">
        <f t="shared" si="1"/>
        <v>50484020</v>
      </c>
      <c r="Z21" s="23" t="s">
        <v>97</v>
      </c>
      <c r="AA21" s="23" t="s">
        <v>97</v>
      </c>
      <c r="AB21" s="23" t="s">
        <v>97</v>
      </c>
      <c r="AC21" s="23" t="s">
        <v>97</v>
      </c>
      <c r="AD21" s="23" t="s">
        <v>97</v>
      </c>
      <c r="AE21" s="7" t="s">
        <v>280</v>
      </c>
      <c r="AF21" s="23" t="s">
        <v>106</v>
      </c>
      <c r="AG21" s="23" t="s">
        <v>107</v>
      </c>
      <c r="AH21" s="23" t="s">
        <v>108</v>
      </c>
      <c r="AI21" s="23" t="s">
        <v>109</v>
      </c>
      <c r="AJ21" s="23" t="s">
        <v>109</v>
      </c>
      <c r="AK21" s="23" t="s">
        <v>281</v>
      </c>
      <c r="AL21" s="23" t="s">
        <v>182</v>
      </c>
      <c r="AM21" s="23" t="s">
        <v>97</v>
      </c>
      <c r="AN21" s="23" t="s">
        <v>97</v>
      </c>
      <c r="AO21" s="23" t="s">
        <v>97</v>
      </c>
      <c r="AP21" s="23" t="s">
        <v>112</v>
      </c>
      <c r="AQ21" s="23" t="s">
        <v>282</v>
      </c>
      <c r="AR21" s="23">
        <v>25</v>
      </c>
      <c r="AS21" s="25">
        <v>45331</v>
      </c>
      <c r="AT21" s="23" t="s">
        <v>97</v>
      </c>
      <c r="AU21" s="23" t="s">
        <v>97</v>
      </c>
      <c r="AV21" s="23" t="s">
        <v>97</v>
      </c>
      <c r="AW21" s="23" t="s">
        <v>97</v>
      </c>
      <c r="AX21" s="29">
        <v>45331</v>
      </c>
      <c r="AY21" s="29">
        <v>45481</v>
      </c>
      <c r="AZ21" s="23" t="s">
        <v>265</v>
      </c>
      <c r="BA21" s="35" t="s">
        <v>266</v>
      </c>
      <c r="BB21" s="23" t="s">
        <v>97</v>
      </c>
      <c r="BC21" s="23" t="s">
        <v>97</v>
      </c>
      <c r="BD21" s="23" t="s">
        <v>97</v>
      </c>
      <c r="BE21" s="23" t="s">
        <v>97</v>
      </c>
      <c r="BF21" s="7" t="str">
        <f>AE21</f>
        <v>LUIS ALEJANDRO AVILA AVILA</v>
      </c>
      <c r="BG21" s="30">
        <f>Y21</f>
        <v>50484020</v>
      </c>
      <c r="BH21" s="30" t="str">
        <f>L21</f>
        <v>2 2. Meses</v>
      </c>
      <c r="BI21" s="31">
        <f>M21</f>
        <v>5</v>
      </c>
      <c r="BJ21" s="31"/>
      <c r="BK21" s="27"/>
      <c r="BL21" s="30"/>
      <c r="BM21" s="30"/>
      <c r="BN21" s="30"/>
      <c r="BO21" s="30"/>
      <c r="BP21" s="30"/>
      <c r="BQ21" s="26"/>
      <c r="BR21" s="32"/>
      <c r="BS21" s="26"/>
      <c r="BT21" s="26"/>
      <c r="BU21" s="23"/>
      <c r="BV21" s="23"/>
      <c r="BW21" s="23"/>
      <c r="BX21" s="23"/>
      <c r="BY21" s="23"/>
      <c r="BZ21" s="23"/>
      <c r="CA21" s="23"/>
      <c r="CB21" s="26">
        <f t="shared" si="2"/>
        <v>0</v>
      </c>
      <c r="CC21" s="34">
        <f t="shared" si="3"/>
        <v>0</v>
      </c>
      <c r="CD21" s="35" t="str">
        <f t="shared" si="4"/>
        <v>3 3. Pago Parcial</v>
      </c>
      <c r="CE21" s="36"/>
      <c r="CF21" s="36"/>
      <c r="CG21" s="36"/>
      <c r="CH21" s="36"/>
      <c r="CI21" s="36"/>
      <c r="CJ21" s="45"/>
      <c r="CK21" s="36"/>
      <c r="CL21" s="36"/>
      <c r="CM21" s="37"/>
      <c r="CN21" s="27"/>
      <c r="CO21" s="27">
        <f t="shared" si="7"/>
        <v>0</v>
      </c>
      <c r="CP21" s="30">
        <f t="shared" si="5"/>
        <v>0</v>
      </c>
      <c r="CQ21" s="30">
        <f t="shared" si="6"/>
        <v>50484020</v>
      </c>
      <c r="CR21" s="23"/>
      <c r="CS21" s="23"/>
      <c r="CT21" s="1"/>
      <c r="CU21" s="1"/>
      <c r="CV21" s="1"/>
      <c r="CW21" s="1"/>
      <c r="CX21" s="1"/>
      <c r="CY21" s="1"/>
      <c r="CZ21" s="1"/>
      <c r="DA21" s="1"/>
      <c r="DB21" s="1"/>
      <c r="DC21" s="1"/>
      <c r="DD21" s="1"/>
      <c r="DE21" s="1"/>
      <c r="DF21" s="1"/>
      <c r="DG21" s="1"/>
      <c r="DH21" s="1"/>
      <c r="DI21" s="1"/>
      <c r="DJ21" s="1"/>
      <c r="DK21" s="1"/>
      <c r="DL21" s="1"/>
    </row>
    <row r="22" spans="1:116" ht="81.75" customHeight="1" x14ac:dyDescent="0.25">
      <c r="A22" s="38" t="s">
        <v>283</v>
      </c>
      <c r="B22" s="23" t="s">
        <v>92</v>
      </c>
      <c r="C22" s="23" t="s">
        <v>284</v>
      </c>
      <c r="D22" s="13" t="s">
        <v>285</v>
      </c>
      <c r="E22" s="25">
        <v>45330</v>
      </c>
      <c r="F22" s="23" t="s">
        <v>95</v>
      </c>
      <c r="G22" s="23" t="s">
        <v>96</v>
      </c>
      <c r="H22" s="23" t="s">
        <v>97</v>
      </c>
      <c r="I22" s="25">
        <f t="shared" si="0"/>
        <v>45330</v>
      </c>
      <c r="J22" s="40" t="s">
        <v>286</v>
      </c>
      <c r="K22" s="23" t="s">
        <v>99</v>
      </c>
      <c r="L22" s="23" t="s">
        <v>100</v>
      </c>
      <c r="M22" s="23">
        <v>5</v>
      </c>
      <c r="N22" s="41" t="s">
        <v>188</v>
      </c>
      <c r="O22" s="23" t="s">
        <v>246</v>
      </c>
      <c r="P22" s="23" t="s">
        <v>287</v>
      </c>
      <c r="Q22" s="23">
        <v>34</v>
      </c>
      <c r="R22" s="25">
        <v>45323</v>
      </c>
      <c r="S22" s="26">
        <v>46321740</v>
      </c>
      <c r="T22" s="23" t="s">
        <v>104</v>
      </c>
      <c r="U22" s="26">
        <v>46321740</v>
      </c>
      <c r="V22" s="26">
        <v>9264348</v>
      </c>
      <c r="W22" s="23" t="s">
        <v>97</v>
      </c>
      <c r="X22" s="27">
        <v>0</v>
      </c>
      <c r="Y22" s="27">
        <f t="shared" si="1"/>
        <v>46321740</v>
      </c>
      <c r="Z22" s="23" t="s">
        <v>97</v>
      </c>
      <c r="AA22" s="23" t="s">
        <v>97</v>
      </c>
      <c r="AB22" s="23" t="s">
        <v>97</v>
      </c>
      <c r="AC22" s="23" t="s">
        <v>97</v>
      </c>
      <c r="AD22" s="23" t="s">
        <v>97</v>
      </c>
      <c r="AE22" s="7" t="s">
        <v>288</v>
      </c>
      <c r="AF22" s="23" t="s">
        <v>106</v>
      </c>
      <c r="AG22" s="23" t="s">
        <v>107</v>
      </c>
      <c r="AH22" s="23" t="s">
        <v>108</v>
      </c>
      <c r="AI22" s="23" t="s">
        <v>289</v>
      </c>
      <c r="AJ22" s="23" t="s">
        <v>290</v>
      </c>
      <c r="AK22" s="23" t="s">
        <v>252</v>
      </c>
      <c r="AL22" s="23" t="s">
        <v>111</v>
      </c>
      <c r="AM22" s="23" t="s">
        <v>97</v>
      </c>
      <c r="AN22" s="23" t="s">
        <v>97</v>
      </c>
      <c r="AO22" s="23" t="s">
        <v>97</v>
      </c>
      <c r="AP22" s="23" t="s">
        <v>112</v>
      </c>
      <c r="AQ22" s="35" t="s">
        <v>291</v>
      </c>
      <c r="AR22" s="23">
        <v>32</v>
      </c>
      <c r="AS22" s="25">
        <v>45331</v>
      </c>
      <c r="AT22" s="23" t="s">
        <v>97</v>
      </c>
      <c r="AU22" s="23" t="s">
        <v>97</v>
      </c>
      <c r="AV22" s="23" t="s">
        <v>97</v>
      </c>
      <c r="AW22" s="23" t="s">
        <v>97</v>
      </c>
      <c r="AX22" s="29">
        <v>45334</v>
      </c>
      <c r="AY22" s="29">
        <v>45484</v>
      </c>
      <c r="AZ22" s="23" t="s">
        <v>229</v>
      </c>
      <c r="BA22" s="23" t="s">
        <v>230</v>
      </c>
      <c r="BB22" s="23" t="s">
        <v>97</v>
      </c>
      <c r="BC22" s="23" t="s">
        <v>97</v>
      </c>
      <c r="BD22" s="23" t="s">
        <v>97</v>
      </c>
      <c r="BE22" s="23" t="s">
        <v>97</v>
      </c>
      <c r="BF22" s="7" t="str">
        <f>AE22</f>
        <v>DEISY VIVIANA CAÑON SUAREZ</v>
      </c>
      <c r="BG22" s="30">
        <f>Y22</f>
        <v>46321740</v>
      </c>
      <c r="BH22" s="30" t="str">
        <f>L22</f>
        <v>2 2. Meses</v>
      </c>
      <c r="BI22" s="31">
        <f>M22</f>
        <v>5</v>
      </c>
      <c r="BJ22" s="31"/>
      <c r="BK22" s="27"/>
      <c r="BL22" s="30"/>
      <c r="BM22" s="30"/>
      <c r="BN22" s="30"/>
      <c r="BO22" s="30"/>
      <c r="BP22" s="30"/>
      <c r="BQ22" s="26"/>
      <c r="BR22" s="32"/>
      <c r="BS22" s="26"/>
      <c r="BT22" s="26"/>
      <c r="BU22" s="23"/>
      <c r="BV22" s="23"/>
      <c r="BW22" s="23"/>
      <c r="BX22" s="23"/>
      <c r="BY22" s="23"/>
      <c r="BZ22" s="23"/>
      <c r="CA22" s="23"/>
      <c r="CB22" s="26">
        <f t="shared" si="2"/>
        <v>0</v>
      </c>
      <c r="CC22" s="34">
        <f t="shared" si="3"/>
        <v>0</v>
      </c>
      <c r="CD22" s="35" t="str">
        <f t="shared" si="4"/>
        <v>3 3. Pago Parcial</v>
      </c>
      <c r="CE22" s="36"/>
      <c r="CF22" s="36"/>
      <c r="CG22" s="36"/>
      <c r="CH22" s="36"/>
      <c r="CI22" s="36"/>
      <c r="CJ22" s="45"/>
      <c r="CK22" s="36"/>
      <c r="CL22" s="36"/>
      <c r="CM22" s="37"/>
      <c r="CN22" s="27"/>
      <c r="CO22" s="27">
        <f t="shared" si="7"/>
        <v>0</v>
      </c>
      <c r="CP22" s="30">
        <f t="shared" si="5"/>
        <v>0</v>
      </c>
      <c r="CQ22" s="30">
        <f t="shared" si="6"/>
        <v>46321740</v>
      </c>
      <c r="CR22" s="23"/>
      <c r="CS22" s="23"/>
      <c r="CT22" s="1"/>
      <c r="CU22" s="1"/>
      <c r="CV22" s="1"/>
      <c r="CW22" s="1"/>
      <c r="CX22" s="1"/>
      <c r="CY22" s="1"/>
      <c r="CZ22" s="1"/>
      <c r="DA22" s="1"/>
      <c r="DB22" s="1"/>
      <c r="DC22" s="1"/>
      <c r="DD22" s="1"/>
      <c r="DE22" s="1"/>
      <c r="DF22" s="1"/>
      <c r="DG22" s="1"/>
      <c r="DH22" s="1"/>
      <c r="DI22" s="1"/>
      <c r="DJ22" s="1"/>
      <c r="DK22" s="1"/>
      <c r="DL22" s="1"/>
    </row>
    <row r="23" spans="1:116" ht="81.75" customHeight="1" x14ac:dyDescent="0.25">
      <c r="A23" s="65" t="s">
        <v>292</v>
      </c>
      <c r="B23" s="23" t="s">
        <v>92</v>
      </c>
      <c r="C23" s="23" t="s">
        <v>293</v>
      </c>
      <c r="D23" s="13" t="s">
        <v>294</v>
      </c>
      <c r="E23" s="25">
        <v>45331</v>
      </c>
      <c r="F23" s="23" t="s">
        <v>95</v>
      </c>
      <c r="G23" s="23" t="s">
        <v>96</v>
      </c>
      <c r="H23" s="23" t="s">
        <v>97</v>
      </c>
      <c r="I23" s="25">
        <f t="shared" si="0"/>
        <v>45331</v>
      </c>
      <c r="J23" s="40" t="s">
        <v>295</v>
      </c>
      <c r="K23" s="23" t="s">
        <v>99</v>
      </c>
      <c r="L23" s="23" t="s">
        <v>100</v>
      </c>
      <c r="M23" s="23">
        <v>5</v>
      </c>
      <c r="N23" s="41" t="s">
        <v>179</v>
      </c>
      <c r="O23" s="23" t="s">
        <v>259</v>
      </c>
      <c r="P23" s="23" t="s">
        <v>260</v>
      </c>
      <c r="Q23" s="23">
        <v>25</v>
      </c>
      <c r="R23" s="25">
        <v>45321</v>
      </c>
      <c r="S23" s="26">
        <v>35687612</v>
      </c>
      <c r="T23" s="23" t="s">
        <v>104</v>
      </c>
      <c r="U23" s="8">
        <v>35687610</v>
      </c>
      <c r="V23" s="26">
        <v>7137522</v>
      </c>
      <c r="W23" s="23" t="s">
        <v>97</v>
      </c>
      <c r="X23" s="27">
        <v>0</v>
      </c>
      <c r="Y23" s="27">
        <f t="shared" si="1"/>
        <v>35687610</v>
      </c>
      <c r="Z23" s="23" t="s">
        <v>97</v>
      </c>
      <c r="AA23" s="23" t="s">
        <v>97</v>
      </c>
      <c r="AB23" s="23" t="s">
        <v>97</v>
      </c>
      <c r="AC23" s="23" t="s">
        <v>97</v>
      </c>
      <c r="AD23" s="23" t="s">
        <v>97</v>
      </c>
      <c r="AE23" s="7" t="s">
        <v>296</v>
      </c>
      <c r="AF23" s="23" t="s">
        <v>106</v>
      </c>
      <c r="AG23" s="23" t="s">
        <v>107</v>
      </c>
      <c r="AH23" s="23" t="s">
        <v>108</v>
      </c>
      <c r="AI23" s="23" t="s">
        <v>109</v>
      </c>
      <c r="AJ23" s="23" t="s">
        <v>109</v>
      </c>
      <c r="AK23" s="23" t="s">
        <v>262</v>
      </c>
      <c r="AL23" s="23" t="s">
        <v>297</v>
      </c>
      <c r="AM23" s="23" t="s">
        <v>97</v>
      </c>
      <c r="AN23" s="23" t="s">
        <v>97</v>
      </c>
      <c r="AO23" s="23" t="s">
        <v>97</v>
      </c>
      <c r="AP23" s="23" t="s">
        <v>112</v>
      </c>
      <c r="AQ23" s="35" t="s">
        <v>298</v>
      </c>
      <c r="AR23" s="23">
        <v>31</v>
      </c>
      <c r="AS23" s="25">
        <v>45331</v>
      </c>
      <c r="AT23" s="23" t="s">
        <v>97</v>
      </c>
      <c r="AU23" s="23" t="s">
        <v>97</v>
      </c>
      <c r="AV23" s="23" t="s">
        <v>97</v>
      </c>
      <c r="AW23" s="23" t="s">
        <v>97</v>
      </c>
      <c r="AX23" s="29">
        <v>45334</v>
      </c>
      <c r="AY23" s="29">
        <v>45484</v>
      </c>
      <c r="AZ23" s="23" t="s">
        <v>265</v>
      </c>
      <c r="BA23" s="35" t="s">
        <v>266</v>
      </c>
      <c r="BB23" s="23" t="s">
        <v>97</v>
      </c>
      <c r="BC23" s="23" t="s">
        <v>97</v>
      </c>
      <c r="BD23" s="23" t="s">
        <v>97</v>
      </c>
      <c r="BE23" s="23" t="s">
        <v>97</v>
      </c>
      <c r="BF23" s="7" t="str">
        <f>AE23</f>
        <v>MARIA DEL PILAR ROMERO BARREIRO</v>
      </c>
      <c r="BG23" s="30">
        <f>Y23</f>
        <v>35687610</v>
      </c>
      <c r="BH23" s="30" t="str">
        <f>L23</f>
        <v>2 2. Meses</v>
      </c>
      <c r="BI23" s="31">
        <f>M23</f>
        <v>5</v>
      </c>
      <c r="BJ23" s="31"/>
      <c r="BK23" s="27"/>
      <c r="BL23" s="30"/>
      <c r="BM23" s="30"/>
      <c r="BN23" s="30"/>
      <c r="BO23" s="30"/>
      <c r="BP23" s="30"/>
      <c r="BQ23" s="26"/>
      <c r="BR23" s="32"/>
      <c r="BS23" s="26"/>
      <c r="BT23" s="26"/>
      <c r="BU23" s="23"/>
      <c r="BV23" s="23"/>
      <c r="BW23" s="23"/>
      <c r="BX23" s="23"/>
      <c r="BY23" s="23"/>
      <c r="BZ23" s="23"/>
      <c r="CA23" s="23"/>
      <c r="CB23" s="26">
        <f t="shared" si="2"/>
        <v>0</v>
      </c>
      <c r="CC23" s="34">
        <f t="shared" si="3"/>
        <v>0</v>
      </c>
      <c r="CD23" s="35" t="str">
        <f t="shared" si="4"/>
        <v>3 3. Pago Parcial</v>
      </c>
      <c r="CE23" s="36"/>
      <c r="CF23" s="36"/>
      <c r="CG23" s="36"/>
      <c r="CH23" s="36"/>
      <c r="CI23" s="36"/>
      <c r="CJ23" s="36"/>
      <c r="CK23" s="36"/>
      <c r="CL23" s="36"/>
      <c r="CM23" s="37"/>
      <c r="CN23" s="27"/>
      <c r="CO23" s="27">
        <f t="shared" si="7"/>
        <v>0</v>
      </c>
      <c r="CP23" s="30">
        <f t="shared" si="5"/>
        <v>0</v>
      </c>
      <c r="CQ23" s="30">
        <f t="shared" si="6"/>
        <v>35687610</v>
      </c>
      <c r="CR23" s="23"/>
      <c r="CS23" s="23"/>
      <c r="CT23" s="1"/>
      <c r="CU23" s="1"/>
      <c r="CV23" s="1"/>
      <c r="CW23" s="1"/>
      <c r="CX23" s="1"/>
      <c r="CY23" s="1"/>
      <c r="CZ23" s="1"/>
      <c r="DA23" s="1"/>
      <c r="DB23" s="1"/>
      <c r="DC23" s="1"/>
      <c r="DD23" s="1"/>
      <c r="DE23" s="1"/>
      <c r="DF23" s="1"/>
      <c r="DG23" s="1"/>
      <c r="DH23" s="1"/>
      <c r="DI23" s="1"/>
      <c r="DJ23" s="1"/>
      <c r="DK23" s="1"/>
      <c r="DL23" s="1"/>
    </row>
    <row r="24" spans="1:116" ht="81.75" customHeight="1" x14ac:dyDescent="0.25">
      <c r="A24" s="65" t="s">
        <v>299</v>
      </c>
      <c r="B24" s="23" t="s">
        <v>92</v>
      </c>
      <c r="C24" s="23" t="s">
        <v>300</v>
      </c>
      <c r="D24" s="13" t="s">
        <v>301</v>
      </c>
      <c r="E24" s="46">
        <v>45331</v>
      </c>
      <c r="F24" s="23" t="s">
        <v>95</v>
      </c>
      <c r="G24" s="23" t="s">
        <v>96</v>
      </c>
      <c r="H24" s="23" t="s">
        <v>97</v>
      </c>
      <c r="I24" s="46">
        <f t="shared" si="0"/>
        <v>45331</v>
      </c>
      <c r="J24" s="23" t="s">
        <v>302</v>
      </c>
      <c r="K24" s="23" t="s">
        <v>99</v>
      </c>
      <c r="L24" s="23" t="s">
        <v>100</v>
      </c>
      <c r="M24" s="23">
        <v>5</v>
      </c>
      <c r="N24" s="41" t="s">
        <v>179</v>
      </c>
      <c r="O24" s="23" t="s">
        <v>259</v>
      </c>
      <c r="P24" s="23" t="s">
        <v>260</v>
      </c>
      <c r="Q24" s="23">
        <v>17</v>
      </c>
      <c r="R24" s="46">
        <v>44955</v>
      </c>
      <c r="S24" s="56">
        <v>35687612</v>
      </c>
      <c r="T24" s="23" t="s">
        <v>104</v>
      </c>
      <c r="U24" s="56">
        <v>35687610</v>
      </c>
      <c r="V24" s="26">
        <v>7137522</v>
      </c>
      <c r="W24" s="23" t="s">
        <v>97</v>
      </c>
      <c r="X24" s="27">
        <v>0</v>
      </c>
      <c r="Y24" s="27">
        <f t="shared" si="1"/>
        <v>35687610</v>
      </c>
      <c r="Z24" s="23" t="s">
        <v>97</v>
      </c>
      <c r="AA24" s="23" t="s">
        <v>97</v>
      </c>
      <c r="AB24" s="23" t="s">
        <v>97</v>
      </c>
      <c r="AC24" s="23" t="s">
        <v>97</v>
      </c>
      <c r="AD24" s="23" t="s">
        <v>97</v>
      </c>
      <c r="AE24" s="7" t="s">
        <v>303</v>
      </c>
      <c r="AF24" s="23" t="s">
        <v>106</v>
      </c>
      <c r="AG24" s="23" t="s">
        <v>107</v>
      </c>
      <c r="AH24" s="23" t="s">
        <v>108</v>
      </c>
      <c r="AI24" s="23" t="s">
        <v>304</v>
      </c>
      <c r="AJ24" s="23" t="s">
        <v>305</v>
      </c>
      <c r="AK24" s="23" t="s">
        <v>262</v>
      </c>
      <c r="AL24" s="23" t="s">
        <v>111</v>
      </c>
      <c r="AM24" s="23" t="s">
        <v>97</v>
      </c>
      <c r="AN24" s="23" t="s">
        <v>97</v>
      </c>
      <c r="AO24" s="23" t="s">
        <v>97</v>
      </c>
      <c r="AP24" s="23" t="s">
        <v>112</v>
      </c>
      <c r="AQ24" s="35" t="s">
        <v>306</v>
      </c>
      <c r="AR24" s="23">
        <v>30</v>
      </c>
      <c r="AS24" s="46">
        <v>45331</v>
      </c>
      <c r="AT24" s="23" t="s">
        <v>97</v>
      </c>
      <c r="AU24" s="23" t="s">
        <v>97</v>
      </c>
      <c r="AV24" s="23" t="s">
        <v>97</v>
      </c>
      <c r="AW24" s="23" t="s">
        <v>97</v>
      </c>
      <c r="AX24" s="29">
        <v>45334</v>
      </c>
      <c r="AY24" s="29">
        <v>45484</v>
      </c>
      <c r="AZ24" s="23" t="s">
        <v>265</v>
      </c>
      <c r="BA24" s="35" t="s">
        <v>266</v>
      </c>
      <c r="BB24" s="23" t="s">
        <v>97</v>
      </c>
      <c r="BC24" s="23" t="s">
        <v>97</v>
      </c>
      <c r="BD24" s="23" t="s">
        <v>97</v>
      </c>
      <c r="BE24" s="23" t="s">
        <v>97</v>
      </c>
      <c r="BF24" s="7" t="str">
        <f>AE24</f>
        <v>LYNDA MELISSA OYOLA CHADID</v>
      </c>
      <c r="BG24" s="30">
        <f>Y24</f>
        <v>35687610</v>
      </c>
      <c r="BH24" s="30" t="str">
        <f>L24</f>
        <v>2 2. Meses</v>
      </c>
      <c r="BI24" s="31">
        <f>M24</f>
        <v>5</v>
      </c>
      <c r="BJ24" s="31"/>
      <c r="BK24" s="27"/>
      <c r="BL24" s="30"/>
      <c r="BM24" s="30"/>
      <c r="BN24" s="30"/>
      <c r="BO24" s="30"/>
      <c r="BP24" s="30"/>
      <c r="BQ24" s="26"/>
      <c r="BR24" s="32"/>
      <c r="BS24" s="26"/>
      <c r="BT24" s="26"/>
      <c r="BU24" s="23"/>
      <c r="BV24" s="23"/>
      <c r="BW24" s="23"/>
      <c r="BX24" s="23"/>
      <c r="BY24" s="23"/>
      <c r="BZ24" s="23"/>
      <c r="CA24" s="23"/>
      <c r="CB24" s="26">
        <f t="shared" si="2"/>
        <v>0</v>
      </c>
      <c r="CC24" s="34">
        <f t="shared" si="3"/>
        <v>0</v>
      </c>
      <c r="CD24" s="35" t="str">
        <f t="shared" si="4"/>
        <v>3 3. Pago Parcial</v>
      </c>
      <c r="CE24" s="36"/>
      <c r="CF24" s="36"/>
      <c r="CG24" s="36"/>
      <c r="CH24" s="36"/>
      <c r="CI24" s="36"/>
      <c r="CJ24" s="36"/>
      <c r="CK24" s="36"/>
      <c r="CL24" s="36"/>
      <c r="CM24" s="37"/>
      <c r="CN24" s="27"/>
      <c r="CO24" s="27">
        <f t="shared" si="7"/>
        <v>0</v>
      </c>
      <c r="CP24" s="30">
        <f t="shared" si="5"/>
        <v>0</v>
      </c>
      <c r="CQ24" s="30">
        <f t="shared" si="6"/>
        <v>35687610</v>
      </c>
      <c r="CR24" s="23"/>
      <c r="CS24" s="23"/>
      <c r="CT24" s="1"/>
      <c r="CU24" s="1"/>
      <c r="CV24" s="1"/>
      <c r="CW24" s="1"/>
      <c r="CX24" s="1"/>
      <c r="CY24" s="1"/>
      <c r="CZ24" s="1"/>
      <c r="DA24" s="1"/>
      <c r="DB24" s="1"/>
      <c r="DC24" s="1"/>
      <c r="DD24" s="1"/>
      <c r="DE24" s="1"/>
      <c r="DF24" s="1"/>
      <c r="DG24" s="1"/>
      <c r="DH24" s="1"/>
      <c r="DI24" s="1"/>
      <c r="DJ24" s="1"/>
      <c r="DK24" s="1"/>
      <c r="DL24" s="1"/>
    </row>
    <row r="25" spans="1:116" ht="96" customHeight="1" x14ac:dyDescent="0.25">
      <c r="A25" s="65" t="s">
        <v>307</v>
      </c>
      <c r="B25" s="23" t="s">
        <v>92</v>
      </c>
      <c r="C25" s="23" t="s">
        <v>308</v>
      </c>
      <c r="D25" s="13" t="s">
        <v>309</v>
      </c>
      <c r="E25" s="25">
        <v>45331</v>
      </c>
      <c r="F25" s="23" t="s">
        <v>95</v>
      </c>
      <c r="G25" s="23" t="s">
        <v>96</v>
      </c>
      <c r="H25" s="23" t="s">
        <v>97</v>
      </c>
      <c r="I25" s="25">
        <f t="shared" si="0"/>
        <v>45331</v>
      </c>
      <c r="J25" s="40" t="s">
        <v>310</v>
      </c>
      <c r="K25" s="23" t="s">
        <v>99</v>
      </c>
      <c r="L25" s="23" t="s">
        <v>100</v>
      </c>
      <c r="M25" s="23">
        <v>5</v>
      </c>
      <c r="N25" s="41" t="s">
        <v>188</v>
      </c>
      <c r="O25" s="23" t="s">
        <v>246</v>
      </c>
      <c r="P25" s="23" t="s">
        <v>260</v>
      </c>
      <c r="Q25" s="23">
        <v>46</v>
      </c>
      <c r="R25" s="25">
        <v>45324</v>
      </c>
      <c r="S25" s="26">
        <v>43618193</v>
      </c>
      <c r="T25" s="23" t="s">
        <v>104</v>
      </c>
      <c r="U25" s="26">
        <v>43618190</v>
      </c>
      <c r="V25" s="26">
        <v>8723638</v>
      </c>
      <c r="W25" s="23" t="s">
        <v>97</v>
      </c>
      <c r="X25" s="27">
        <v>0</v>
      </c>
      <c r="Y25" s="27">
        <f t="shared" si="1"/>
        <v>43618190</v>
      </c>
      <c r="Z25" s="23" t="s">
        <v>97</v>
      </c>
      <c r="AA25" s="23" t="s">
        <v>97</v>
      </c>
      <c r="AB25" s="23" t="s">
        <v>97</v>
      </c>
      <c r="AC25" s="23" t="s">
        <v>97</v>
      </c>
      <c r="AD25" s="23" t="s">
        <v>97</v>
      </c>
      <c r="AE25" s="7" t="s">
        <v>311</v>
      </c>
      <c r="AF25" s="23" t="s">
        <v>106</v>
      </c>
      <c r="AG25" s="23" t="s">
        <v>107</v>
      </c>
      <c r="AH25" s="23" t="s">
        <v>108</v>
      </c>
      <c r="AI25" s="23" t="s">
        <v>109</v>
      </c>
      <c r="AJ25" s="23" t="s">
        <v>109</v>
      </c>
      <c r="AK25" s="23" t="s">
        <v>312</v>
      </c>
      <c r="AL25" s="23" t="s">
        <v>111</v>
      </c>
      <c r="AM25" s="23" t="s">
        <v>97</v>
      </c>
      <c r="AN25" s="23" t="s">
        <v>97</v>
      </c>
      <c r="AO25" s="23" t="s">
        <v>97</v>
      </c>
      <c r="AP25" s="23" t="s">
        <v>112</v>
      </c>
      <c r="AQ25" s="35" t="s">
        <v>313</v>
      </c>
      <c r="AR25" s="23">
        <v>33</v>
      </c>
      <c r="AS25" s="25">
        <v>45334</v>
      </c>
      <c r="AT25" s="23" t="s">
        <v>97</v>
      </c>
      <c r="AU25" s="23" t="s">
        <v>97</v>
      </c>
      <c r="AV25" s="23" t="s">
        <v>97</v>
      </c>
      <c r="AW25" s="23" t="s">
        <v>97</v>
      </c>
      <c r="AX25" s="29">
        <v>45334</v>
      </c>
      <c r="AY25" s="29">
        <v>45484</v>
      </c>
      <c r="AZ25" s="23" t="s">
        <v>314</v>
      </c>
      <c r="BA25" s="23" t="s">
        <v>315</v>
      </c>
      <c r="BB25" s="23" t="s">
        <v>97</v>
      </c>
      <c r="BC25" s="23" t="s">
        <v>97</v>
      </c>
      <c r="BD25" s="23" t="s">
        <v>97</v>
      </c>
      <c r="BE25" s="23" t="s">
        <v>97</v>
      </c>
      <c r="BF25" s="7" t="str">
        <f>AE25</f>
        <v>ANGIE DANIELA POVEDA BUITRAGO</v>
      </c>
      <c r="BG25" s="30">
        <f>Y25</f>
        <v>43618190</v>
      </c>
      <c r="BH25" s="30" t="str">
        <f>L25</f>
        <v>2 2. Meses</v>
      </c>
      <c r="BI25" s="31">
        <f>M25</f>
        <v>5</v>
      </c>
      <c r="BJ25" s="31"/>
      <c r="BK25" s="27"/>
      <c r="BL25" s="30"/>
      <c r="BM25" s="30"/>
      <c r="BN25" s="30"/>
      <c r="BO25" s="30"/>
      <c r="BP25" s="30"/>
      <c r="BQ25" s="26"/>
      <c r="BR25" s="32"/>
      <c r="BS25" s="26"/>
      <c r="BT25" s="26"/>
      <c r="BU25" s="23"/>
      <c r="BV25" s="23"/>
      <c r="BW25" s="23"/>
      <c r="BX25" s="23"/>
      <c r="BY25" s="23"/>
      <c r="BZ25" s="23"/>
      <c r="CA25" s="23"/>
      <c r="CB25" s="26">
        <f t="shared" si="2"/>
        <v>0</v>
      </c>
      <c r="CC25" s="34">
        <f t="shared" si="3"/>
        <v>0</v>
      </c>
      <c r="CD25" s="35" t="str">
        <f t="shared" si="4"/>
        <v>3 3. Pago Parcial</v>
      </c>
      <c r="CE25" s="36"/>
      <c r="CF25" s="36"/>
      <c r="CG25" s="36"/>
      <c r="CH25" s="36"/>
      <c r="CI25" s="36"/>
      <c r="CJ25" s="36"/>
      <c r="CK25" s="36"/>
      <c r="CL25" s="36"/>
      <c r="CM25" s="37"/>
      <c r="CN25" s="27"/>
      <c r="CO25" s="27">
        <f t="shared" si="7"/>
        <v>0</v>
      </c>
      <c r="CP25" s="30">
        <f t="shared" si="5"/>
        <v>0</v>
      </c>
      <c r="CQ25" s="30">
        <f t="shared" si="6"/>
        <v>43618190</v>
      </c>
      <c r="CR25" s="23"/>
      <c r="CS25" s="23"/>
      <c r="CT25" s="1"/>
      <c r="CU25" s="1"/>
      <c r="CV25" s="1"/>
      <c r="CW25" s="1"/>
      <c r="CX25" s="1"/>
      <c r="CY25" s="1"/>
      <c r="CZ25" s="1"/>
      <c r="DA25" s="1"/>
      <c r="DB25" s="1"/>
      <c r="DC25" s="1"/>
      <c r="DD25" s="1"/>
      <c r="DE25" s="1"/>
      <c r="DF25" s="1"/>
      <c r="DG25" s="1"/>
      <c r="DH25" s="1"/>
      <c r="DI25" s="1"/>
      <c r="DJ25" s="1"/>
      <c r="DK25" s="1"/>
      <c r="DL25" s="1"/>
    </row>
    <row r="26" spans="1:116" ht="108" customHeight="1" x14ac:dyDescent="0.25">
      <c r="A26" s="67" t="s">
        <v>316</v>
      </c>
      <c r="B26" s="23" t="s">
        <v>92</v>
      </c>
      <c r="C26" s="23" t="s">
        <v>317</v>
      </c>
      <c r="D26" s="13" t="s">
        <v>318</v>
      </c>
      <c r="E26" s="25">
        <v>45331</v>
      </c>
      <c r="F26" s="23" t="s">
        <v>95</v>
      </c>
      <c r="G26" s="23" t="s">
        <v>96</v>
      </c>
      <c r="H26" s="23" t="s">
        <v>97</v>
      </c>
      <c r="I26" s="25">
        <f t="shared" si="0"/>
        <v>45331</v>
      </c>
      <c r="J26" s="40" t="s">
        <v>319</v>
      </c>
      <c r="K26" s="23" t="s">
        <v>99</v>
      </c>
      <c r="L26" s="23" t="s">
        <v>100</v>
      </c>
      <c r="M26" s="23">
        <v>5</v>
      </c>
      <c r="N26" s="41" t="s">
        <v>179</v>
      </c>
      <c r="O26" s="23" t="s">
        <v>259</v>
      </c>
      <c r="P26" s="23" t="s">
        <v>260</v>
      </c>
      <c r="Q26" s="23">
        <v>18</v>
      </c>
      <c r="R26" s="46">
        <v>45320</v>
      </c>
      <c r="S26" s="26">
        <v>51548778</v>
      </c>
      <c r="T26" s="23" t="s">
        <v>104</v>
      </c>
      <c r="U26" s="26">
        <v>50484020</v>
      </c>
      <c r="V26" s="26">
        <v>10096804</v>
      </c>
      <c r="W26" s="23" t="s">
        <v>97</v>
      </c>
      <c r="X26" s="27">
        <v>0</v>
      </c>
      <c r="Y26" s="27">
        <f t="shared" si="1"/>
        <v>50484020</v>
      </c>
      <c r="Z26" s="23" t="s">
        <v>97</v>
      </c>
      <c r="AA26" s="23" t="s">
        <v>97</v>
      </c>
      <c r="AB26" s="23" t="s">
        <v>97</v>
      </c>
      <c r="AC26" s="23" t="s">
        <v>97</v>
      </c>
      <c r="AD26" s="23" t="s">
        <v>97</v>
      </c>
      <c r="AE26" s="7" t="s">
        <v>320</v>
      </c>
      <c r="AF26" s="23" t="s">
        <v>106</v>
      </c>
      <c r="AG26" s="23" t="s">
        <v>107</v>
      </c>
      <c r="AH26" s="23" t="s">
        <v>108</v>
      </c>
      <c r="AI26" s="23" t="s">
        <v>109</v>
      </c>
      <c r="AJ26" s="23" t="s">
        <v>109</v>
      </c>
      <c r="AK26" s="23" t="s">
        <v>281</v>
      </c>
      <c r="AL26" s="23" t="s">
        <v>274</v>
      </c>
      <c r="AM26" s="23" t="s">
        <v>97</v>
      </c>
      <c r="AN26" s="23" t="s">
        <v>97</v>
      </c>
      <c r="AO26" s="23" t="s">
        <v>97</v>
      </c>
      <c r="AP26" s="23" t="s">
        <v>112</v>
      </c>
      <c r="AQ26" s="35" t="s">
        <v>321</v>
      </c>
      <c r="AR26" s="23">
        <v>34</v>
      </c>
      <c r="AS26" s="46">
        <v>45334</v>
      </c>
      <c r="AT26" s="23" t="s">
        <v>97</v>
      </c>
      <c r="AU26" s="23" t="s">
        <v>97</v>
      </c>
      <c r="AV26" s="23" t="s">
        <v>97</v>
      </c>
      <c r="AW26" s="23" t="s">
        <v>97</v>
      </c>
      <c r="AX26" s="29">
        <v>45334</v>
      </c>
      <c r="AY26" s="29">
        <v>45484</v>
      </c>
      <c r="AZ26" s="23" t="s">
        <v>265</v>
      </c>
      <c r="BA26" s="35" t="s">
        <v>266</v>
      </c>
      <c r="BB26" s="23" t="s">
        <v>97</v>
      </c>
      <c r="BC26" s="23" t="s">
        <v>97</v>
      </c>
      <c r="BD26" s="23" t="s">
        <v>97</v>
      </c>
      <c r="BE26" s="23" t="s">
        <v>97</v>
      </c>
      <c r="BF26" s="7" t="str">
        <f>AE26</f>
        <v>ANA JULIETH VELA MOJICA</v>
      </c>
      <c r="BG26" s="30">
        <f>Y26</f>
        <v>50484020</v>
      </c>
      <c r="BH26" s="30" t="str">
        <f>L26</f>
        <v>2 2. Meses</v>
      </c>
      <c r="BI26" s="31">
        <f>M26</f>
        <v>5</v>
      </c>
      <c r="BJ26" s="31"/>
      <c r="BK26" s="27"/>
      <c r="BL26" s="30"/>
      <c r="BM26" s="30"/>
      <c r="BN26" s="30"/>
      <c r="BO26" s="30"/>
      <c r="BP26" s="30"/>
      <c r="BQ26" s="26"/>
      <c r="BR26" s="32"/>
      <c r="BS26" s="26"/>
      <c r="BT26" s="26"/>
      <c r="BU26" s="23"/>
      <c r="BV26" s="23"/>
      <c r="BW26" s="23"/>
      <c r="BX26" s="23"/>
      <c r="BY26" s="23"/>
      <c r="BZ26" s="23"/>
      <c r="CA26" s="23"/>
      <c r="CB26" s="26">
        <f t="shared" si="2"/>
        <v>0</v>
      </c>
      <c r="CC26" s="34">
        <f t="shared" si="3"/>
        <v>0</v>
      </c>
      <c r="CD26" s="35" t="str">
        <f t="shared" si="4"/>
        <v>3 3. Pago Parcial</v>
      </c>
      <c r="CE26" s="36"/>
      <c r="CF26" s="36"/>
      <c r="CG26" s="36"/>
      <c r="CH26" s="36"/>
      <c r="CI26" s="36"/>
      <c r="CJ26" s="36"/>
      <c r="CK26" s="36"/>
      <c r="CL26" s="36"/>
      <c r="CM26" s="37"/>
      <c r="CN26" s="27"/>
      <c r="CO26" s="27">
        <f t="shared" si="7"/>
        <v>0</v>
      </c>
      <c r="CP26" s="30">
        <f t="shared" si="5"/>
        <v>0</v>
      </c>
      <c r="CQ26" s="30">
        <f t="shared" si="6"/>
        <v>50484020</v>
      </c>
      <c r="CR26" s="23"/>
      <c r="CS26" s="23"/>
      <c r="CT26" s="1"/>
      <c r="CU26" s="1"/>
      <c r="CV26" s="1"/>
      <c r="CW26" s="1"/>
      <c r="CX26" s="1"/>
      <c r="CY26" s="1"/>
      <c r="CZ26" s="1"/>
      <c r="DA26" s="1"/>
      <c r="DB26" s="1"/>
      <c r="DC26" s="1"/>
      <c r="DD26" s="1"/>
      <c r="DE26" s="1"/>
      <c r="DF26" s="1"/>
      <c r="DG26" s="1"/>
      <c r="DH26" s="1"/>
      <c r="DI26" s="1"/>
      <c r="DJ26" s="1"/>
      <c r="DK26" s="1"/>
      <c r="DL26" s="1"/>
    </row>
    <row r="27" spans="1:116" ht="84" customHeight="1" x14ac:dyDescent="0.25">
      <c r="A27" s="68" t="s">
        <v>591</v>
      </c>
      <c r="B27" s="23" t="s">
        <v>322</v>
      </c>
      <c r="C27" s="23">
        <v>124295</v>
      </c>
      <c r="D27" s="13" t="s">
        <v>323</v>
      </c>
      <c r="E27" s="25">
        <v>45330</v>
      </c>
      <c r="F27" s="23" t="s">
        <v>324</v>
      </c>
      <c r="G27" s="23" t="s">
        <v>325</v>
      </c>
      <c r="H27" s="23" t="s">
        <v>97</v>
      </c>
      <c r="I27" s="25">
        <f t="shared" si="0"/>
        <v>45330</v>
      </c>
      <c r="J27" s="23">
        <v>124295</v>
      </c>
      <c r="K27" s="23" t="s">
        <v>326</v>
      </c>
      <c r="L27" s="23" t="s">
        <v>327</v>
      </c>
      <c r="M27" s="23">
        <v>333</v>
      </c>
      <c r="N27" s="41" t="s">
        <v>328</v>
      </c>
      <c r="O27" s="23" t="s">
        <v>329</v>
      </c>
      <c r="P27" s="23" t="s">
        <v>330</v>
      </c>
      <c r="Q27" s="23">
        <v>27</v>
      </c>
      <c r="R27" s="25">
        <v>45312</v>
      </c>
      <c r="S27" s="56">
        <v>677784878</v>
      </c>
      <c r="T27" s="23" t="s">
        <v>331</v>
      </c>
      <c r="U27" s="56">
        <v>677784878</v>
      </c>
      <c r="V27" s="26" t="s">
        <v>97</v>
      </c>
      <c r="W27" s="23" t="s">
        <v>97</v>
      </c>
      <c r="X27" s="27">
        <v>0</v>
      </c>
      <c r="Y27" s="27">
        <f t="shared" si="1"/>
        <v>677784878</v>
      </c>
      <c r="Z27" s="23" t="s">
        <v>97</v>
      </c>
      <c r="AA27" s="23" t="s">
        <v>97</v>
      </c>
      <c r="AB27" s="23" t="s">
        <v>97</v>
      </c>
      <c r="AC27" s="23" t="s">
        <v>97</v>
      </c>
      <c r="AD27" s="23" t="s">
        <v>97</v>
      </c>
      <c r="AE27" s="7" t="s">
        <v>332</v>
      </c>
      <c r="AF27" s="28" t="s">
        <v>333</v>
      </c>
      <c r="AG27" s="28" t="s">
        <v>334</v>
      </c>
      <c r="AH27" s="46" t="s">
        <v>335</v>
      </c>
      <c r="AI27" s="46" t="s">
        <v>335</v>
      </c>
      <c r="AJ27" s="46" t="s">
        <v>335</v>
      </c>
      <c r="AK27" s="23" t="s">
        <v>97</v>
      </c>
      <c r="AL27" s="23" t="s">
        <v>97</v>
      </c>
      <c r="AM27" s="28" t="s">
        <v>336</v>
      </c>
      <c r="AN27" s="28">
        <v>1023</v>
      </c>
      <c r="AO27" s="23" t="s">
        <v>97</v>
      </c>
      <c r="AP27" s="23" t="s">
        <v>112</v>
      </c>
      <c r="AQ27" s="35" t="s">
        <v>337</v>
      </c>
      <c r="AR27" s="23">
        <v>35</v>
      </c>
      <c r="AS27" s="25">
        <v>45334</v>
      </c>
      <c r="AT27" s="23" t="s">
        <v>97</v>
      </c>
      <c r="AU27" s="23" t="s">
        <v>97</v>
      </c>
      <c r="AV27" s="23" t="s">
        <v>97</v>
      </c>
      <c r="AW27" s="23" t="s">
        <v>97</v>
      </c>
      <c r="AX27" s="29">
        <v>45337</v>
      </c>
      <c r="AY27" s="29">
        <v>45706</v>
      </c>
      <c r="AZ27" s="23" t="s">
        <v>338</v>
      </c>
      <c r="BA27" s="23" t="s">
        <v>339</v>
      </c>
      <c r="BB27" s="23" t="s">
        <v>97</v>
      </c>
      <c r="BC27" s="23" t="s">
        <v>97</v>
      </c>
      <c r="BD27" s="23" t="s">
        <v>97</v>
      </c>
      <c r="BE27" s="23" t="s">
        <v>97</v>
      </c>
      <c r="BF27" s="7" t="str">
        <f>AE27</f>
        <v>ORACLE COLOMBIA LIMITADA</v>
      </c>
      <c r="BG27" s="30">
        <f>Y27</f>
        <v>677784878</v>
      </c>
      <c r="BH27" s="30" t="str">
        <f>L27</f>
        <v>1 1. Días</v>
      </c>
      <c r="BI27" s="31">
        <f>M27</f>
        <v>333</v>
      </c>
      <c r="BJ27" s="31"/>
      <c r="BK27" s="27"/>
      <c r="BL27" s="30"/>
      <c r="BM27" s="30"/>
      <c r="BN27" s="30"/>
      <c r="BO27" s="30"/>
      <c r="BP27" s="30"/>
      <c r="BQ27" s="26"/>
      <c r="BR27" s="32"/>
      <c r="BS27" s="26"/>
      <c r="BT27" s="26"/>
      <c r="BU27" s="23"/>
      <c r="BV27" s="23"/>
      <c r="BW27" s="23"/>
      <c r="BX27" s="23"/>
      <c r="BY27" s="23"/>
      <c r="BZ27" s="23"/>
      <c r="CA27" s="23"/>
      <c r="CB27" s="26">
        <f t="shared" si="2"/>
        <v>0</v>
      </c>
      <c r="CC27" s="34">
        <f t="shared" si="3"/>
        <v>0</v>
      </c>
      <c r="CD27" s="35" t="str">
        <f t="shared" si="4"/>
        <v>3 3. Pago Parcial</v>
      </c>
      <c r="CE27" s="36"/>
      <c r="CF27" s="36"/>
      <c r="CG27" s="36"/>
      <c r="CH27" s="36"/>
      <c r="CI27" s="36"/>
      <c r="CJ27" s="36"/>
      <c r="CK27" s="36"/>
      <c r="CL27" s="36"/>
      <c r="CM27" s="37"/>
      <c r="CN27" s="27"/>
      <c r="CO27" s="27">
        <f t="shared" si="7"/>
        <v>0</v>
      </c>
      <c r="CP27" s="30">
        <f t="shared" si="5"/>
        <v>0</v>
      </c>
      <c r="CQ27" s="30">
        <f t="shared" si="6"/>
        <v>677784878</v>
      </c>
      <c r="CR27" s="23"/>
      <c r="CS27" s="23"/>
      <c r="CT27" s="1"/>
      <c r="CU27" s="1"/>
      <c r="CV27" s="1"/>
      <c r="CW27" s="1"/>
      <c r="CX27" s="1"/>
      <c r="CY27" s="1"/>
      <c r="CZ27" s="1"/>
      <c r="DA27" s="1"/>
      <c r="DB27" s="1"/>
      <c r="DC27" s="1"/>
      <c r="DD27" s="1"/>
      <c r="DE27" s="1"/>
      <c r="DF27" s="1"/>
      <c r="DG27" s="1"/>
      <c r="DH27" s="1"/>
      <c r="DI27" s="1"/>
      <c r="DJ27" s="1"/>
      <c r="DK27" s="1"/>
      <c r="DL27" s="1"/>
    </row>
    <row r="28" spans="1:116" ht="108" customHeight="1" x14ac:dyDescent="0.25">
      <c r="A28" s="65" t="s">
        <v>340</v>
      </c>
      <c r="B28" s="23" t="s">
        <v>92</v>
      </c>
      <c r="C28" s="23" t="s">
        <v>341</v>
      </c>
      <c r="D28" s="13" t="s">
        <v>342</v>
      </c>
      <c r="E28" s="46">
        <v>45334</v>
      </c>
      <c r="F28" s="23" t="s">
        <v>95</v>
      </c>
      <c r="G28" s="23" t="s">
        <v>96</v>
      </c>
      <c r="H28" s="23" t="s">
        <v>97</v>
      </c>
      <c r="I28" s="46">
        <f t="shared" si="0"/>
        <v>45334</v>
      </c>
      <c r="J28" s="35" t="s">
        <v>343</v>
      </c>
      <c r="K28" s="23" t="s">
        <v>99</v>
      </c>
      <c r="L28" s="23" t="s">
        <v>100</v>
      </c>
      <c r="M28" s="23">
        <v>4</v>
      </c>
      <c r="N28" s="41" t="s">
        <v>235</v>
      </c>
      <c r="O28" s="23" t="s">
        <v>236</v>
      </c>
      <c r="P28" s="23" t="s">
        <v>97</v>
      </c>
      <c r="Q28" s="23">
        <v>68</v>
      </c>
      <c r="R28" s="46">
        <v>45329</v>
      </c>
      <c r="S28" s="56">
        <v>12101480</v>
      </c>
      <c r="T28" s="23" t="s">
        <v>104</v>
      </c>
      <c r="U28" s="56">
        <v>12101480</v>
      </c>
      <c r="V28" s="26">
        <v>3025370</v>
      </c>
      <c r="W28" s="23" t="s">
        <v>97</v>
      </c>
      <c r="X28" s="27">
        <v>0</v>
      </c>
      <c r="Y28" s="27">
        <f t="shared" si="1"/>
        <v>12101480</v>
      </c>
      <c r="Z28" s="23" t="s">
        <v>97</v>
      </c>
      <c r="AA28" s="23" t="s">
        <v>97</v>
      </c>
      <c r="AB28" s="23" t="s">
        <v>97</v>
      </c>
      <c r="AC28" s="23" t="s">
        <v>97</v>
      </c>
      <c r="AD28" s="23" t="s">
        <v>97</v>
      </c>
      <c r="AE28" s="7" t="s">
        <v>344</v>
      </c>
      <c r="AF28" s="23" t="s">
        <v>106</v>
      </c>
      <c r="AG28" s="23" t="s">
        <v>107</v>
      </c>
      <c r="AH28" s="23" t="s">
        <v>108</v>
      </c>
      <c r="AI28" s="23" t="s">
        <v>109</v>
      </c>
      <c r="AJ28" s="23" t="s">
        <v>109</v>
      </c>
      <c r="AK28" s="23" t="s">
        <v>239</v>
      </c>
      <c r="AL28" s="23" t="s">
        <v>345</v>
      </c>
      <c r="AM28" s="23" t="s">
        <v>97</v>
      </c>
      <c r="AN28" s="23" t="s">
        <v>97</v>
      </c>
      <c r="AO28" s="23" t="s">
        <v>97</v>
      </c>
      <c r="AP28" s="23" t="s">
        <v>112</v>
      </c>
      <c r="AQ28" s="23" t="s">
        <v>346</v>
      </c>
      <c r="AR28" s="23">
        <v>36</v>
      </c>
      <c r="AS28" s="46">
        <v>45334</v>
      </c>
      <c r="AT28" s="23" t="s">
        <v>97</v>
      </c>
      <c r="AU28" s="23" t="s">
        <v>97</v>
      </c>
      <c r="AV28" s="23" t="s">
        <v>97</v>
      </c>
      <c r="AW28" s="23" t="s">
        <v>97</v>
      </c>
      <c r="AX28" s="29">
        <v>45335</v>
      </c>
      <c r="AY28" s="29">
        <v>45455</v>
      </c>
      <c r="AZ28" s="23" t="s">
        <v>193</v>
      </c>
      <c r="BA28" s="23" t="s">
        <v>194</v>
      </c>
      <c r="BB28" s="23" t="s">
        <v>97</v>
      </c>
      <c r="BC28" s="23" t="s">
        <v>97</v>
      </c>
      <c r="BD28" s="23" t="s">
        <v>97</v>
      </c>
      <c r="BE28" s="23" t="s">
        <v>97</v>
      </c>
      <c r="BF28" s="7" t="str">
        <f>AE28</f>
        <v>SANDRA MILENA SANDOVAL GONZALEZ</v>
      </c>
      <c r="BG28" s="30">
        <f>Y28</f>
        <v>12101480</v>
      </c>
      <c r="BH28" s="30" t="str">
        <f>L28</f>
        <v>2 2. Meses</v>
      </c>
      <c r="BI28" s="31">
        <f>M28</f>
        <v>4</v>
      </c>
      <c r="BJ28" s="31"/>
      <c r="BK28" s="27"/>
      <c r="BL28" s="30"/>
      <c r="BM28" s="30"/>
      <c r="BN28" s="30"/>
      <c r="BO28" s="30"/>
      <c r="BP28" s="30"/>
      <c r="BQ28" s="26"/>
      <c r="BR28" s="32"/>
      <c r="BS28" s="26"/>
      <c r="BT28" s="26"/>
      <c r="BU28" s="23"/>
      <c r="BV28" s="23"/>
      <c r="BW28" s="23"/>
      <c r="BX28" s="23"/>
      <c r="BY28" s="23"/>
      <c r="BZ28" s="23"/>
      <c r="CA28" s="23"/>
      <c r="CB28" s="26">
        <f t="shared" si="2"/>
        <v>0</v>
      </c>
      <c r="CC28" s="34">
        <f t="shared" si="3"/>
        <v>0</v>
      </c>
      <c r="CD28" s="35" t="str">
        <f t="shared" si="4"/>
        <v>3 3. Pago Parcial</v>
      </c>
      <c r="CE28" s="36"/>
      <c r="CF28" s="36"/>
      <c r="CG28" s="36"/>
      <c r="CH28" s="36"/>
      <c r="CI28" s="36"/>
      <c r="CJ28" s="36"/>
      <c r="CK28" s="36"/>
      <c r="CL28" s="36"/>
      <c r="CM28" s="37"/>
      <c r="CN28" s="27"/>
      <c r="CO28" s="27">
        <f t="shared" si="7"/>
        <v>0</v>
      </c>
      <c r="CP28" s="30">
        <f t="shared" si="5"/>
        <v>0</v>
      </c>
      <c r="CQ28" s="30">
        <f t="shared" si="6"/>
        <v>12101480</v>
      </c>
      <c r="CR28" s="23"/>
      <c r="CS28" s="23"/>
      <c r="CT28" s="1"/>
      <c r="CU28" s="1"/>
      <c r="CV28" s="1"/>
      <c r="CW28" s="1"/>
      <c r="CX28" s="1"/>
      <c r="CY28" s="1"/>
      <c r="CZ28" s="1"/>
      <c r="DA28" s="1"/>
      <c r="DB28" s="1"/>
      <c r="DC28" s="1"/>
      <c r="DD28" s="1"/>
      <c r="DE28" s="1"/>
      <c r="DF28" s="1"/>
      <c r="DG28" s="1"/>
      <c r="DH28" s="1"/>
      <c r="DI28" s="1"/>
      <c r="DJ28" s="1"/>
      <c r="DK28" s="1"/>
      <c r="DL28" s="1"/>
    </row>
    <row r="29" spans="1:116" ht="96" customHeight="1" x14ac:dyDescent="0.25">
      <c r="A29" s="65" t="s">
        <v>347</v>
      </c>
      <c r="B29" s="23" t="s">
        <v>92</v>
      </c>
      <c r="C29" s="23" t="s">
        <v>348</v>
      </c>
      <c r="D29" s="13" t="s">
        <v>349</v>
      </c>
      <c r="E29" s="46">
        <v>45334</v>
      </c>
      <c r="F29" s="23" t="s">
        <v>95</v>
      </c>
      <c r="G29" s="23" t="s">
        <v>96</v>
      </c>
      <c r="H29" s="23" t="s">
        <v>97</v>
      </c>
      <c r="I29" s="46">
        <f t="shared" si="0"/>
        <v>45334</v>
      </c>
      <c r="J29" s="40" t="s">
        <v>350</v>
      </c>
      <c r="K29" s="23" t="s">
        <v>99</v>
      </c>
      <c r="L29" s="23" t="s">
        <v>100</v>
      </c>
      <c r="M29" s="23">
        <v>5</v>
      </c>
      <c r="N29" s="23" t="s">
        <v>188</v>
      </c>
      <c r="O29" s="23" t="s">
        <v>246</v>
      </c>
      <c r="P29" s="23" t="s">
        <v>260</v>
      </c>
      <c r="Q29" s="23">
        <v>49</v>
      </c>
      <c r="R29" s="46">
        <v>45324</v>
      </c>
      <c r="S29" s="26">
        <v>32673985</v>
      </c>
      <c r="T29" s="23" t="s">
        <v>104</v>
      </c>
      <c r="U29" s="26">
        <v>32673985</v>
      </c>
      <c r="V29" s="26">
        <v>6534797</v>
      </c>
      <c r="W29" s="23" t="s">
        <v>97</v>
      </c>
      <c r="X29" s="27">
        <v>0</v>
      </c>
      <c r="Y29" s="27">
        <f t="shared" si="1"/>
        <v>32673985</v>
      </c>
      <c r="Z29" s="23" t="s">
        <v>97</v>
      </c>
      <c r="AA29" s="23" t="s">
        <v>97</v>
      </c>
      <c r="AB29" s="23" t="s">
        <v>97</v>
      </c>
      <c r="AC29" s="23" t="s">
        <v>97</v>
      </c>
      <c r="AD29" s="23" t="s">
        <v>97</v>
      </c>
      <c r="AE29" s="7" t="s">
        <v>351</v>
      </c>
      <c r="AF29" s="23" t="s">
        <v>106</v>
      </c>
      <c r="AG29" s="23" t="s">
        <v>107</v>
      </c>
      <c r="AH29" s="23" t="s">
        <v>108</v>
      </c>
      <c r="AI29" s="23" t="s">
        <v>272</v>
      </c>
      <c r="AJ29" s="23" t="s">
        <v>352</v>
      </c>
      <c r="AK29" s="23" t="s">
        <v>353</v>
      </c>
      <c r="AL29" s="23" t="s">
        <v>154</v>
      </c>
      <c r="AM29" s="23" t="s">
        <v>97</v>
      </c>
      <c r="AN29" s="23" t="s">
        <v>97</v>
      </c>
      <c r="AO29" s="23" t="s">
        <v>97</v>
      </c>
      <c r="AP29" s="23" t="s">
        <v>112</v>
      </c>
      <c r="AQ29" s="35" t="s">
        <v>354</v>
      </c>
      <c r="AR29" s="23">
        <v>37</v>
      </c>
      <c r="AS29" s="46">
        <v>45334</v>
      </c>
      <c r="AT29" s="23" t="s">
        <v>97</v>
      </c>
      <c r="AU29" s="23" t="s">
        <v>97</v>
      </c>
      <c r="AV29" s="23" t="s">
        <v>97</v>
      </c>
      <c r="AW29" s="23" t="s">
        <v>97</v>
      </c>
      <c r="AX29" s="29">
        <v>45335</v>
      </c>
      <c r="AY29" s="29">
        <v>45485</v>
      </c>
      <c r="AZ29" s="23" t="s">
        <v>314</v>
      </c>
      <c r="BA29" s="23" t="s">
        <v>315</v>
      </c>
      <c r="BB29" s="23" t="s">
        <v>97</v>
      </c>
      <c r="BC29" s="23" t="s">
        <v>97</v>
      </c>
      <c r="BD29" s="23" t="s">
        <v>97</v>
      </c>
      <c r="BE29" s="23" t="s">
        <v>97</v>
      </c>
      <c r="BF29" s="7" t="str">
        <f>AE29</f>
        <v>LEIDY PAOLA ROJAS CUERVO</v>
      </c>
      <c r="BG29" s="30">
        <f>Y29</f>
        <v>32673985</v>
      </c>
      <c r="BH29" s="30" t="str">
        <f>L29</f>
        <v>2 2. Meses</v>
      </c>
      <c r="BI29" s="31">
        <f>M29</f>
        <v>5</v>
      </c>
      <c r="BJ29" s="31"/>
      <c r="BK29" s="27"/>
      <c r="BL29" s="30"/>
      <c r="BM29" s="30"/>
      <c r="BN29" s="30"/>
      <c r="BO29" s="30"/>
      <c r="BP29" s="30"/>
      <c r="BQ29" s="26"/>
      <c r="BR29" s="32"/>
      <c r="BS29" s="26"/>
      <c r="BT29" s="26"/>
      <c r="BU29" s="23"/>
      <c r="BV29" s="23"/>
      <c r="BW29" s="23"/>
      <c r="BX29" s="23"/>
      <c r="BY29" s="23"/>
      <c r="BZ29" s="23"/>
      <c r="CA29" s="23"/>
      <c r="CB29" s="26">
        <f t="shared" si="2"/>
        <v>0</v>
      </c>
      <c r="CC29" s="34">
        <f t="shared" si="3"/>
        <v>0</v>
      </c>
      <c r="CD29" s="35" t="str">
        <f t="shared" si="4"/>
        <v>3 3. Pago Parcial</v>
      </c>
      <c r="CE29" s="36"/>
      <c r="CF29" s="36"/>
      <c r="CG29" s="36"/>
      <c r="CH29" s="36"/>
      <c r="CI29" s="36"/>
      <c r="CJ29" s="36"/>
      <c r="CK29" s="36"/>
      <c r="CL29" s="36"/>
      <c r="CM29" s="37"/>
      <c r="CN29" s="27"/>
      <c r="CO29" s="27"/>
      <c r="CP29" s="30">
        <f t="shared" si="5"/>
        <v>0</v>
      </c>
      <c r="CQ29" s="30">
        <f t="shared" si="6"/>
        <v>32673985</v>
      </c>
      <c r="CR29" s="23"/>
      <c r="CS29" s="23"/>
      <c r="CT29" s="1"/>
      <c r="CU29" s="1"/>
      <c r="CV29" s="1"/>
      <c r="CW29" s="1"/>
      <c r="CX29" s="1"/>
      <c r="CY29" s="1"/>
      <c r="CZ29" s="1"/>
      <c r="DA29" s="1"/>
      <c r="DB29" s="1"/>
      <c r="DC29" s="1"/>
      <c r="DD29" s="1"/>
      <c r="DE29" s="1"/>
      <c r="DF29" s="1"/>
      <c r="DG29" s="1"/>
      <c r="DH29" s="1"/>
      <c r="DI29" s="1"/>
      <c r="DJ29" s="1"/>
      <c r="DK29" s="1"/>
      <c r="DL29" s="1"/>
    </row>
    <row r="30" spans="1:116" ht="72" customHeight="1" x14ac:dyDescent="0.25">
      <c r="A30" s="67" t="s">
        <v>355</v>
      </c>
      <c r="B30" s="23" t="s">
        <v>92</v>
      </c>
      <c r="C30" s="23" t="s">
        <v>356</v>
      </c>
      <c r="D30" s="13" t="s">
        <v>357</v>
      </c>
      <c r="E30" s="46">
        <v>45334</v>
      </c>
      <c r="F30" s="23" t="s">
        <v>95</v>
      </c>
      <c r="G30" s="23" t="s">
        <v>96</v>
      </c>
      <c r="H30" s="23" t="s">
        <v>97</v>
      </c>
      <c r="I30" s="46">
        <f t="shared" si="0"/>
        <v>45334</v>
      </c>
      <c r="J30" s="40" t="s">
        <v>358</v>
      </c>
      <c r="K30" s="23" t="s">
        <v>99</v>
      </c>
      <c r="L30" s="23" t="s">
        <v>100</v>
      </c>
      <c r="M30" s="23">
        <v>5</v>
      </c>
      <c r="N30" s="23" t="s">
        <v>188</v>
      </c>
      <c r="O30" s="23" t="s">
        <v>246</v>
      </c>
      <c r="P30" s="23" t="s">
        <v>260</v>
      </c>
      <c r="Q30" s="23">
        <v>44</v>
      </c>
      <c r="R30" s="25">
        <v>45324</v>
      </c>
      <c r="S30" s="26">
        <v>43618195</v>
      </c>
      <c r="T30" s="23" t="s">
        <v>104</v>
      </c>
      <c r="U30" s="26">
        <v>43618195</v>
      </c>
      <c r="V30" s="26">
        <v>8723639</v>
      </c>
      <c r="W30" s="23" t="s">
        <v>97</v>
      </c>
      <c r="X30" s="27">
        <v>0</v>
      </c>
      <c r="Y30" s="27">
        <f t="shared" si="1"/>
        <v>43618195</v>
      </c>
      <c r="Z30" s="23" t="s">
        <v>97</v>
      </c>
      <c r="AA30" s="23" t="s">
        <v>97</v>
      </c>
      <c r="AB30" s="23" t="s">
        <v>97</v>
      </c>
      <c r="AC30" s="23" t="s">
        <v>97</v>
      </c>
      <c r="AD30" s="23" t="s">
        <v>97</v>
      </c>
      <c r="AE30" s="7" t="s">
        <v>359</v>
      </c>
      <c r="AF30" s="23" t="s">
        <v>106</v>
      </c>
      <c r="AG30" s="23" t="s">
        <v>107</v>
      </c>
      <c r="AH30" s="23" t="s">
        <v>108</v>
      </c>
      <c r="AI30" s="23" t="s">
        <v>109</v>
      </c>
      <c r="AJ30" s="23" t="s">
        <v>109</v>
      </c>
      <c r="AK30" s="23" t="s">
        <v>312</v>
      </c>
      <c r="AL30" s="23" t="s">
        <v>360</v>
      </c>
      <c r="AM30" s="23" t="s">
        <v>97</v>
      </c>
      <c r="AN30" s="23" t="s">
        <v>97</v>
      </c>
      <c r="AO30" s="23" t="s">
        <v>97</v>
      </c>
      <c r="AP30" s="23" t="s">
        <v>112</v>
      </c>
      <c r="AQ30" s="35" t="s">
        <v>361</v>
      </c>
      <c r="AR30" s="23">
        <v>38</v>
      </c>
      <c r="AS30" s="46">
        <v>45335</v>
      </c>
      <c r="AT30" s="23" t="s">
        <v>97</v>
      </c>
      <c r="AU30" s="23" t="s">
        <v>97</v>
      </c>
      <c r="AV30" s="23" t="s">
        <v>97</v>
      </c>
      <c r="AW30" s="23" t="s">
        <v>97</v>
      </c>
      <c r="AX30" s="29">
        <v>45335</v>
      </c>
      <c r="AY30" s="29">
        <v>45484</v>
      </c>
      <c r="AZ30" s="23" t="s">
        <v>314</v>
      </c>
      <c r="BA30" s="23" t="s">
        <v>315</v>
      </c>
      <c r="BB30" s="23" t="s">
        <v>97</v>
      </c>
      <c r="BC30" s="23" t="s">
        <v>97</v>
      </c>
      <c r="BD30" s="23" t="s">
        <v>97</v>
      </c>
      <c r="BE30" s="23" t="s">
        <v>97</v>
      </c>
      <c r="BF30" s="7" t="str">
        <f>AE30</f>
        <v>OSCAR ALFONSO PINEDA CASTRO</v>
      </c>
      <c r="BG30" s="30">
        <f>Y30</f>
        <v>43618195</v>
      </c>
      <c r="BH30" s="30" t="str">
        <f>L30</f>
        <v>2 2. Meses</v>
      </c>
      <c r="BI30" s="31">
        <f>M30</f>
        <v>5</v>
      </c>
      <c r="BJ30" s="31"/>
      <c r="BK30" s="27"/>
      <c r="BL30" s="30"/>
      <c r="BM30" s="30"/>
      <c r="BN30" s="30"/>
      <c r="BO30" s="30"/>
      <c r="BP30" s="30"/>
      <c r="BQ30" s="26"/>
      <c r="BR30" s="32"/>
      <c r="BS30" s="26"/>
      <c r="BT30" s="26"/>
      <c r="BU30" s="23"/>
      <c r="BV30" s="23"/>
      <c r="BW30" s="23"/>
      <c r="BX30" s="23"/>
      <c r="BY30" s="23"/>
      <c r="BZ30" s="23"/>
      <c r="CA30" s="23"/>
      <c r="CB30" s="26">
        <f t="shared" si="2"/>
        <v>0</v>
      </c>
      <c r="CC30" s="34">
        <f t="shared" si="3"/>
        <v>0</v>
      </c>
      <c r="CD30" s="35" t="str">
        <f t="shared" si="4"/>
        <v>3 3. Pago Parcial</v>
      </c>
      <c r="CE30" s="36"/>
      <c r="CF30" s="36"/>
      <c r="CG30" s="36"/>
      <c r="CH30" s="36"/>
      <c r="CI30" s="36"/>
      <c r="CJ30" s="45"/>
      <c r="CK30" s="36"/>
      <c r="CL30" s="36"/>
      <c r="CM30" s="37"/>
      <c r="CN30" s="27"/>
      <c r="CO30" s="27">
        <f t="shared" ref="CO30:CO44" si="8">CN30</f>
        <v>0</v>
      </c>
      <c r="CP30" s="30">
        <f t="shared" si="5"/>
        <v>0</v>
      </c>
      <c r="CQ30" s="30">
        <f t="shared" si="6"/>
        <v>43618195</v>
      </c>
      <c r="CR30" s="23"/>
      <c r="CS30" s="23"/>
      <c r="CT30" s="1"/>
      <c r="CU30" s="1"/>
      <c r="CV30" s="1"/>
      <c r="CW30" s="1"/>
      <c r="CX30" s="1"/>
      <c r="CY30" s="1"/>
      <c r="CZ30" s="1"/>
      <c r="DA30" s="1"/>
      <c r="DB30" s="1"/>
      <c r="DC30" s="1"/>
      <c r="DD30" s="1"/>
      <c r="DE30" s="1"/>
      <c r="DF30" s="1"/>
      <c r="DG30" s="1"/>
      <c r="DH30" s="1"/>
      <c r="DI30" s="1"/>
      <c r="DJ30" s="1"/>
      <c r="DK30" s="1"/>
      <c r="DL30" s="1"/>
    </row>
    <row r="31" spans="1:116" ht="72" customHeight="1" x14ac:dyDescent="0.25">
      <c r="A31" s="65" t="s">
        <v>362</v>
      </c>
      <c r="B31" s="23" t="s">
        <v>92</v>
      </c>
      <c r="C31" s="23" t="s">
        <v>363</v>
      </c>
      <c r="D31" s="13" t="s">
        <v>364</v>
      </c>
      <c r="E31" s="46">
        <v>45334</v>
      </c>
      <c r="F31" s="23" t="s">
        <v>95</v>
      </c>
      <c r="G31" s="23" t="s">
        <v>96</v>
      </c>
      <c r="H31" s="23" t="s">
        <v>97</v>
      </c>
      <c r="I31" s="46">
        <f t="shared" si="0"/>
        <v>45334</v>
      </c>
      <c r="J31" s="40" t="s">
        <v>365</v>
      </c>
      <c r="K31" s="23" t="s">
        <v>99</v>
      </c>
      <c r="L31" s="23" t="s">
        <v>100</v>
      </c>
      <c r="M31" s="23">
        <v>4</v>
      </c>
      <c r="N31" s="23" t="s">
        <v>160</v>
      </c>
      <c r="O31" s="23" t="s">
        <v>161</v>
      </c>
      <c r="P31" s="23" t="s">
        <v>97</v>
      </c>
      <c r="Q31" s="23">
        <v>26</v>
      </c>
      <c r="R31" s="46">
        <v>45321</v>
      </c>
      <c r="S31" s="26">
        <v>23125064</v>
      </c>
      <c r="T31" s="23" t="s">
        <v>104</v>
      </c>
      <c r="U31" s="26">
        <v>23125064</v>
      </c>
      <c r="V31" s="26">
        <v>5781266</v>
      </c>
      <c r="W31" s="23" t="s">
        <v>97</v>
      </c>
      <c r="X31" s="27">
        <v>0</v>
      </c>
      <c r="Y31" s="27">
        <f t="shared" si="1"/>
        <v>23125064</v>
      </c>
      <c r="Z31" s="23" t="s">
        <v>97</v>
      </c>
      <c r="AA31" s="23" t="s">
        <v>97</v>
      </c>
      <c r="AB31" s="23" t="s">
        <v>97</v>
      </c>
      <c r="AC31" s="23" t="s">
        <v>97</v>
      </c>
      <c r="AD31" s="23" t="s">
        <v>97</v>
      </c>
      <c r="AE31" s="7" t="s">
        <v>366</v>
      </c>
      <c r="AF31" s="23" t="s">
        <v>106</v>
      </c>
      <c r="AG31" s="23" t="s">
        <v>107</v>
      </c>
      <c r="AH31" s="23" t="s">
        <v>108</v>
      </c>
      <c r="AI31" s="23" t="s">
        <v>109</v>
      </c>
      <c r="AJ31" s="23" t="s">
        <v>109</v>
      </c>
      <c r="AK31" s="23" t="s">
        <v>367</v>
      </c>
      <c r="AL31" s="23" t="s">
        <v>360</v>
      </c>
      <c r="AM31" s="23" t="s">
        <v>97</v>
      </c>
      <c r="AN31" s="23" t="s">
        <v>97</v>
      </c>
      <c r="AO31" s="23" t="s">
        <v>97</v>
      </c>
      <c r="AP31" s="23" t="s">
        <v>112</v>
      </c>
      <c r="AQ31" s="35" t="s">
        <v>368</v>
      </c>
      <c r="AR31" s="23">
        <v>40</v>
      </c>
      <c r="AS31" s="46">
        <v>45335</v>
      </c>
      <c r="AT31" s="23" t="s">
        <v>97</v>
      </c>
      <c r="AU31" s="23" t="s">
        <v>97</v>
      </c>
      <c r="AV31" s="23" t="s">
        <v>97</v>
      </c>
      <c r="AW31" s="23" t="s">
        <v>97</v>
      </c>
      <c r="AX31" s="29">
        <v>45335</v>
      </c>
      <c r="AY31" s="29">
        <v>45455</v>
      </c>
      <c r="AZ31" s="23" t="s">
        <v>369</v>
      </c>
      <c r="BA31" s="23" t="s">
        <v>370</v>
      </c>
      <c r="BB31" s="23" t="s">
        <v>97</v>
      </c>
      <c r="BC31" s="23" t="s">
        <v>97</v>
      </c>
      <c r="BD31" s="23" t="s">
        <v>97</v>
      </c>
      <c r="BE31" s="23" t="s">
        <v>97</v>
      </c>
      <c r="BF31" s="7" t="str">
        <f>AE31</f>
        <v>EDISON JOSE RIVERA CORENA</v>
      </c>
      <c r="BG31" s="30">
        <f>Y31</f>
        <v>23125064</v>
      </c>
      <c r="BH31" s="30" t="str">
        <f>L31</f>
        <v>2 2. Meses</v>
      </c>
      <c r="BI31" s="31">
        <f>M31</f>
        <v>4</v>
      </c>
      <c r="BJ31" s="31"/>
      <c r="BK31" s="27"/>
      <c r="BL31" s="30"/>
      <c r="BM31" s="30"/>
      <c r="BN31" s="30"/>
      <c r="BO31" s="30"/>
      <c r="BP31" s="30"/>
      <c r="BQ31" s="26"/>
      <c r="BR31" s="32"/>
      <c r="BS31" s="26"/>
      <c r="BT31" s="26"/>
      <c r="BU31" s="23"/>
      <c r="BV31" s="23"/>
      <c r="BW31" s="23"/>
      <c r="BX31" s="23"/>
      <c r="BY31" s="23"/>
      <c r="BZ31" s="23"/>
      <c r="CA31" s="23"/>
      <c r="CB31" s="26">
        <f t="shared" si="2"/>
        <v>0</v>
      </c>
      <c r="CC31" s="34">
        <f t="shared" si="3"/>
        <v>0</v>
      </c>
      <c r="CD31" s="35" t="str">
        <f t="shared" si="4"/>
        <v>3 3. Pago Parcial</v>
      </c>
      <c r="CE31" s="36"/>
      <c r="CF31" s="36"/>
      <c r="CG31" s="36"/>
      <c r="CH31" s="36"/>
      <c r="CI31" s="36"/>
      <c r="CJ31" s="45"/>
      <c r="CK31" s="36"/>
      <c r="CL31" s="36"/>
      <c r="CM31" s="37"/>
      <c r="CN31" s="27"/>
      <c r="CO31" s="27">
        <f t="shared" si="8"/>
        <v>0</v>
      </c>
      <c r="CP31" s="30">
        <f t="shared" si="5"/>
        <v>0</v>
      </c>
      <c r="CQ31" s="30">
        <f t="shared" si="6"/>
        <v>23125064</v>
      </c>
      <c r="CR31" s="23"/>
      <c r="CS31" s="23"/>
      <c r="CT31" s="1"/>
      <c r="CU31" s="1"/>
      <c r="CV31" s="1"/>
      <c r="CW31" s="1"/>
      <c r="CX31" s="1"/>
      <c r="CY31" s="1"/>
      <c r="CZ31" s="1"/>
      <c r="DA31" s="1"/>
      <c r="DB31" s="1"/>
      <c r="DC31" s="1"/>
      <c r="DD31" s="1"/>
      <c r="DE31" s="1"/>
      <c r="DF31" s="1"/>
      <c r="DG31" s="1"/>
      <c r="DH31" s="1"/>
      <c r="DI31" s="1"/>
      <c r="DJ31" s="1"/>
      <c r="DK31" s="1"/>
      <c r="DL31" s="1"/>
    </row>
    <row r="32" spans="1:116" ht="72" customHeight="1" x14ac:dyDescent="0.25">
      <c r="A32" s="65" t="s">
        <v>371</v>
      </c>
      <c r="B32" s="23" t="s">
        <v>92</v>
      </c>
      <c r="C32" s="23" t="s">
        <v>372</v>
      </c>
      <c r="D32" s="13" t="s">
        <v>373</v>
      </c>
      <c r="E32" s="46">
        <v>45335</v>
      </c>
      <c r="F32" s="23" t="s">
        <v>95</v>
      </c>
      <c r="G32" s="23" t="s">
        <v>96</v>
      </c>
      <c r="H32" s="23" t="s">
        <v>97</v>
      </c>
      <c r="I32" s="46">
        <f t="shared" si="0"/>
        <v>45335</v>
      </c>
      <c r="J32" s="40" t="s">
        <v>374</v>
      </c>
      <c r="K32" s="23" t="s">
        <v>99</v>
      </c>
      <c r="L32" s="23" t="s">
        <v>100</v>
      </c>
      <c r="M32" s="23">
        <v>5</v>
      </c>
      <c r="N32" s="23" t="s">
        <v>188</v>
      </c>
      <c r="O32" s="23" t="s">
        <v>246</v>
      </c>
      <c r="P32" s="23" t="s">
        <v>260</v>
      </c>
      <c r="Q32" s="23">
        <v>45</v>
      </c>
      <c r="R32" s="46">
        <v>45324</v>
      </c>
      <c r="S32" s="26">
        <v>39652902</v>
      </c>
      <c r="T32" s="23" t="s">
        <v>104</v>
      </c>
      <c r="U32" s="26">
        <v>39652900</v>
      </c>
      <c r="V32" s="26">
        <v>7930580</v>
      </c>
      <c r="W32" s="23" t="s">
        <v>97</v>
      </c>
      <c r="X32" s="27">
        <v>0</v>
      </c>
      <c r="Y32" s="27">
        <f t="shared" si="1"/>
        <v>39652900</v>
      </c>
      <c r="Z32" s="23" t="s">
        <v>97</v>
      </c>
      <c r="AA32" s="23" t="s">
        <v>97</v>
      </c>
      <c r="AB32" s="23" t="s">
        <v>97</v>
      </c>
      <c r="AC32" s="23" t="s">
        <v>97</v>
      </c>
      <c r="AD32" s="23" t="s">
        <v>97</v>
      </c>
      <c r="AE32" s="7" t="s">
        <v>375</v>
      </c>
      <c r="AF32" s="23" t="s">
        <v>106</v>
      </c>
      <c r="AG32" s="23" t="s">
        <v>107</v>
      </c>
      <c r="AH32" s="23" t="s">
        <v>108</v>
      </c>
      <c r="AI32" s="23" t="s">
        <v>109</v>
      </c>
      <c r="AJ32" s="23" t="s">
        <v>109</v>
      </c>
      <c r="AK32" s="23" t="s">
        <v>219</v>
      </c>
      <c r="AL32" s="23" t="s">
        <v>253</v>
      </c>
      <c r="AM32" s="23" t="s">
        <v>97</v>
      </c>
      <c r="AN32" s="23" t="s">
        <v>97</v>
      </c>
      <c r="AO32" s="23" t="s">
        <v>97</v>
      </c>
      <c r="AP32" s="23" t="s">
        <v>112</v>
      </c>
      <c r="AQ32" s="35" t="s">
        <v>376</v>
      </c>
      <c r="AR32" s="23">
        <v>42</v>
      </c>
      <c r="AS32" s="24">
        <v>45336</v>
      </c>
      <c r="AT32" s="23" t="s">
        <v>97</v>
      </c>
      <c r="AU32" s="23" t="s">
        <v>97</v>
      </c>
      <c r="AV32" s="23" t="s">
        <v>97</v>
      </c>
      <c r="AW32" s="23" t="s">
        <v>97</v>
      </c>
      <c r="AX32" s="47">
        <v>45336</v>
      </c>
      <c r="AY32" s="29">
        <v>45486</v>
      </c>
      <c r="AZ32" s="23" t="s">
        <v>314</v>
      </c>
      <c r="BA32" s="23" t="s">
        <v>315</v>
      </c>
      <c r="BB32" s="23" t="s">
        <v>97</v>
      </c>
      <c r="BC32" s="23" t="s">
        <v>97</v>
      </c>
      <c r="BD32" s="23" t="s">
        <v>97</v>
      </c>
      <c r="BE32" s="23" t="s">
        <v>97</v>
      </c>
      <c r="BF32" s="7" t="str">
        <f>AE32</f>
        <v>JOSE JAVIER PINTO CASTAÑEDA</v>
      </c>
      <c r="BG32" s="30">
        <f>Y32</f>
        <v>39652900</v>
      </c>
      <c r="BH32" s="30" t="str">
        <f>L32</f>
        <v>2 2. Meses</v>
      </c>
      <c r="BI32" s="31">
        <f>M32</f>
        <v>5</v>
      </c>
      <c r="BJ32" s="31"/>
      <c r="BK32" s="27"/>
      <c r="BL32" s="30"/>
      <c r="BM32" s="30"/>
      <c r="BN32" s="30"/>
      <c r="BO32" s="30"/>
      <c r="BP32" s="30"/>
      <c r="BQ32" s="26"/>
      <c r="BR32" s="32"/>
      <c r="BS32" s="26"/>
      <c r="BT32" s="26"/>
      <c r="BU32" s="23"/>
      <c r="BV32" s="23"/>
      <c r="BW32" s="23"/>
      <c r="BX32" s="23"/>
      <c r="BY32" s="23"/>
      <c r="BZ32" s="23"/>
      <c r="CA32" s="23"/>
      <c r="CB32" s="26">
        <f t="shared" si="2"/>
        <v>0</v>
      </c>
      <c r="CC32" s="34">
        <f t="shared" si="3"/>
        <v>0</v>
      </c>
      <c r="CD32" s="35" t="str">
        <f t="shared" si="4"/>
        <v>3 3. Pago Parcial</v>
      </c>
      <c r="CE32" s="36"/>
      <c r="CF32" s="36"/>
      <c r="CG32" s="36"/>
      <c r="CH32" s="36"/>
      <c r="CI32" s="36"/>
      <c r="CJ32" s="36"/>
      <c r="CK32" s="36"/>
      <c r="CL32" s="36"/>
      <c r="CM32" s="37"/>
      <c r="CN32" s="27"/>
      <c r="CO32" s="27">
        <f t="shared" si="8"/>
        <v>0</v>
      </c>
      <c r="CP32" s="30">
        <f t="shared" si="5"/>
        <v>0</v>
      </c>
      <c r="CQ32" s="30">
        <f t="shared" si="6"/>
        <v>39652900</v>
      </c>
      <c r="CR32" s="23"/>
      <c r="CS32" s="23"/>
      <c r="CT32" s="1"/>
      <c r="CU32" s="1"/>
      <c r="CV32" s="1"/>
      <c r="CW32" s="1"/>
      <c r="CX32" s="1"/>
      <c r="CY32" s="1"/>
      <c r="CZ32" s="1"/>
      <c r="DA32" s="1"/>
      <c r="DB32" s="1"/>
      <c r="DC32" s="1"/>
      <c r="DD32" s="1"/>
      <c r="DE32" s="1"/>
      <c r="DF32" s="1"/>
      <c r="DG32" s="1"/>
      <c r="DH32" s="1"/>
      <c r="DI32" s="1"/>
      <c r="DJ32" s="1"/>
      <c r="DK32" s="1"/>
      <c r="DL32" s="1"/>
    </row>
    <row r="33" spans="1:116" ht="62.25" customHeight="1" x14ac:dyDescent="0.25">
      <c r="A33" s="65" t="s">
        <v>377</v>
      </c>
      <c r="B33" s="23" t="s">
        <v>92</v>
      </c>
      <c r="C33" s="23" t="s">
        <v>378</v>
      </c>
      <c r="D33" s="13" t="s">
        <v>379</v>
      </c>
      <c r="E33" s="46">
        <v>45335</v>
      </c>
      <c r="F33" s="23" t="s">
        <v>95</v>
      </c>
      <c r="G33" s="23" t="s">
        <v>96</v>
      </c>
      <c r="H33" s="23" t="s">
        <v>97</v>
      </c>
      <c r="I33" s="46">
        <f t="shared" si="0"/>
        <v>45335</v>
      </c>
      <c r="J33" s="40" t="s">
        <v>380</v>
      </c>
      <c r="K33" s="23" t="s">
        <v>99</v>
      </c>
      <c r="L33" s="23" t="s">
        <v>100</v>
      </c>
      <c r="M33" s="23">
        <v>5</v>
      </c>
      <c r="N33" s="41" t="s">
        <v>188</v>
      </c>
      <c r="O33" s="23" t="s">
        <v>246</v>
      </c>
      <c r="P33" s="23" t="s">
        <v>260</v>
      </c>
      <c r="Q33" s="23">
        <v>48</v>
      </c>
      <c r="R33" s="25">
        <v>45324</v>
      </c>
      <c r="S33" s="26">
        <v>32673985</v>
      </c>
      <c r="T33" s="23" t="s">
        <v>104</v>
      </c>
      <c r="U33" s="26">
        <v>32673985</v>
      </c>
      <c r="V33" s="26">
        <v>6534797</v>
      </c>
      <c r="W33" s="23" t="s">
        <v>97</v>
      </c>
      <c r="X33" s="27">
        <v>0</v>
      </c>
      <c r="Y33" s="27">
        <f t="shared" si="1"/>
        <v>32673985</v>
      </c>
      <c r="Z33" s="23" t="s">
        <v>97</v>
      </c>
      <c r="AA33" s="23" t="s">
        <v>97</v>
      </c>
      <c r="AB33" s="23" t="s">
        <v>97</v>
      </c>
      <c r="AC33" s="23" t="s">
        <v>97</v>
      </c>
      <c r="AD33" s="23" t="s">
        <v>97</v>
      </c>
      <c r="AE33" s="7" t="s">
        <v>381</v>
      </c>
      <c r="AF33" s="23" t="s">
        <v>106</v>
      </c>
      <c r="AG33" s="23" t="s">
        <v>107</v>
      </c>
      <c r="AH33" s="23" t="s">
        <v>108</v>
      </c>
      <c r="AI33" s="23" t="s">
        <v>382</v>
      </c>
      <c r="AJ33" s="23" t="s">
        <v>383</v>
      </c>
      <c r="AK33" s="23" t="s">
        <v>353</v>
      </c>
      <c r="AL33" s="23" t="s">
        <v>147</v>
      </c>
      <c r="AM33" s="23" t="s">
        <v>97</v>
      </c>
      <c r="AN33" s="23" t="s">
        <v>97</v>
      </c>
      <c r="AO33" s="23" t="s">
        <v>97</v>
      </c>
      <c r="AP33" s="23" t="s">
        <v>112</v>
      </c>
      <c r="AQ33" s="23" t="s">
        <v>384</v>
      </c>
      <c r="AR33" s="23">
        <v>43</v>
      </c>
      <c r="AS33" s="24">
        <v>45336</v>
      </c>
      <c r="AT33" s="23" t="s">
        <v>97</v>
      </c>
      <c r="AU33" s="23" t="s">
        <v>97</v>
      </c>
      <c r="AV33" s="23" t="s">
        <v>97</v>
      </c>
      <c r="AW33" s="23" t="s">
        <v>97</v>
      </c>
      <c r="AX33" s="29">
        <v>45336</v>
      </c>
      <c r="AY33" s="29">
        <v>45486</v>
      </c>
      <c r="AZ33" s="23" t="s">
        <v>314</v>
      </c>
      <c r="BA33" s="23" t="s">
        <v>315</v>
      </c>
      <c r="BB33" s="23" t="s">
        <v>97</v>
      </c>
      <c r="BC33" s="23" t="s">
        <v>97</v>
      </c>
      <c r="BD33" s="23" t="s">
        <v>97</v>
      </c>
      <c r="BE33" s="23" t="s">
        <v>97</v>
      </c>
      <c r="BF33" s="7" t="str">
        <f>AE33</f>
        <v>NAYDA JULYTH OVALLE GALEANO</v>
      </c>
      <c r="BG33" s="30">
        <f>Y33</f>
        <v>32673985</v>
      </c>
      <c r="BH33" s="30" t="str">
        <f>L33</f>
        <v>2 2. Meses</v>
      </c>
      <c r="BI33" s="31">
        <f>M33</f>
        <v>5</v>
      </c>
      <c r="BJ33" s="31"/>
      <c r="BK33" s="27"/>
      <c r="BL33" s="30"/>
      <c r="BM33" s="30"/>
      <c r="BN33" s="30"/>
      <c r="BO33" s="30"/>
      <c r="BP33" s="30"/>
      <c r="BQ33" s="26"/>
      <c r="BR33" s="32"/>
      <c r="BS33" s="26"/>
      <c r="BT33" s="26"/>
      <c r="BU33" s="23"/>
      <c r="BV33" s="23"/>
      <c r="BW33" s="23"/>
      <c r="BX33" s="23"/>
      <c r="BY33" s="23"/>
      <c r="BZ33" s="23"/>
      <c r="CA33" s="23"/>
      <c r="CB33" s="26">
        <f t="shared" si="2"/>
        <v>0</v>
      </c>
      <c r="CC33" s="34">
        <f t="shared" si="3"/>
        <v>0</v>
      </c>
      <c r="CD33" s="35" t="str">
        <f t="shared" si="4"/>
        <v>3 3. Pago Parcial</v>
      </c>
      <c r="CE33" s="36"/>
      <c r="CF33" s="36"/>
      <c r="CG33" s="36"/>
      <c r="CH33" s="36"/>
      <c r="CI33" s="36"/>
      <c r="CJ33" s="36"/>
      <c r="CK33" s="36"/>
      <c r="CL33" s="36"/>
      <c r="CM33" s="37"/>
      <c r="CN33" s="27"/>
      <c r="CO33" s="27">
        <f t="shared" si="8"/>
        <v>0</v>
      </c>
      <c r="CP33" s="30">
        <f t="shared" si="5"/>
        <v>0</v>
      </c>
      <c r="CQ33" s="30">
        <f t="shared" si="6"/>
        <v>32673985</v>
      </c>
      <c r="CR33" s="23"/>
      <c r="CS33" s="23"/>
      <c r="CT33" s="1"/>
      <c r="CU33" s="1"/>
      <c r="CV33" s="1"/>
      <c r="CW33" s="1"/>
      <c r="CX33" s="1"/>
      <c r="CY33" s="1"/>
      <c r="CZ33" s="1"/>
      <c r="DA33" s="1"/>
      <c r="DB33" s="1"/>
      <c r="DC33" s="1"/>
      <c r="DD33" s="1"/>
      <c r="DE33" s="1"/>
      <c r="DF33" s="1"/>
      <c r="DG33" s="1"/>
      <c r="DH33" s="1"/>
      <c r="DI33" s="1"/>
      <c r="DJ33" s="1"/>
      <c r="DK33" s="1"/>
      <c r="DL33" s="1"/>
    </row>
    <row r="34" spans="1:116" ht="96" customHeight="1" x14ac:dyDescent="0.25">
      <c r="A34" s="65" t="s">
        <v>385</v>
      </c>
      <c r="B34" s="23" t="s">
        <v>92</v>
      </c>
      <c r="C34" s="23" t="s">
        <v>386</v>
      </c>
      <c r="D34" s="13" t="s">
        <v>387</v>
      </c>
      <c r="E34" s="46">
        <v>45335</v>
      </c>
      <c r="F34" s="23" t="s">
        <v>95</v>
      </c>
      <c r="G34" s="23" t="s">
        <v>96</v>
      </c>
      <c r="H34" s="23" t="s">
        <v>97</v>
      </c>
      <c r="I34" s="46">
        <f t="shared" si="0"/>
        <v>45335</v>
      </c>
      <c r="J34" s="23" t="s">
        <v>388</v>
      </c>
      <c r="K34" s="23" t="s">
        <v>99</v>
      </c>
      <c r="L34" s="23" t="s">
        <v>100</v>
      </c>
      <c r="M34" s="7">
        <v>5</v>
      </c>
      <c r="N34" s="23" t="s">
        <v>188</v>
      </c>
      <c r="O34" s="23" t="s">
        <v>246</v>
      </c>
      <c r="P34" s="23" t="s">
        <v>260</v>
      </c>
      <c r="Q34" s="23">
        <v>42</v>
      </c>
      <c r="R34" s="46">
        <v>45324</v>
      </c>
      <c r="S34" s="26">
        <v>35687610</v>
      </c>
      <c r="T34" s="23" t="s">
        <v>104</v>
      </c>
      <c r="U34" s="26">
        <v>35687610</v>
      </c>
      <c r="V34" s="26">
        <v>7137522</v>
      </c>
      <c r="W34" s="23" t="s">
        <v>97</v>
      </c>
      <c r="X34" s="27">
        <v>0</v>
      </c>
      <c r="Y34" s="27">
        <f t="shared" si="1"/>
        <v>35687610</v>
      </c>
      <c r="Z34" s="23" t="s">
        <v>97</v>
      </c>
      <c r="AA34" s="23" t="s">
        <v>97</v>
      </c>
      <c r="AB34" s="23" t="s">
        <v>97</v>
      </c>
      <c r="AC34" s="23" t="s">
        <v>97</v>
      </c>
      <c r="AD34" s="23" t="s">
        <v>97</v>
      </c>
      <c r="AE34" s="7" t="s">
        <v>389</v>
      </c>
      <c r="AF34" s="23" t="s">
        <v>106</v>
      </c>
      <c r="AG34" s="23" t="s">
        <v>107</v>
      </c>
      <c r="AH34" s="23" t="s">
        <v>108</v>
      </c>
      <c r="AI34" s="23" t="s">
        <v>382</v>
      </c>
      <c r="AJ34" s="23" t="s">
        <v>390</v>
      </c>
      <c r="AK34" s="23" t="s">
        <v>391</v>
      </c>
      <c r="AL34" s="23" t="s">
        <v>111</v>
      </c>
      <c r="AM34" s="23" t="s">
        <v>97</v>
      </c>
      <c r="AN34" s="23" t="s">
        <v>97</v>
      </c>
      <c r="AO34" s="23" t="s">
        <v>97</v>
      </c>
      <c r="AP34" s="23" t="s">
        <v>112</v>
      </c>
      <c r="AQ34" s="7" t="s">
        <v>392</v>
      </c>
      <c r="AR34" s="23">
        <v>44</v>
      </c>
      <c r="AS34" s="46">
        <v>45336</v>
      </c>
      <c r="AT34" s="23" t="s">
        <v>97</v>
      </c>
      <c r="AU34" s="23" t="s">
        <v>97</v>
      </c>
      <c r="AV34" s="23" t="s">
        <v>97</v>
      </c>
      <c r="AW34" s="23" t="s">
        <v>97</v>
      </c>
      <c r="AX34" s="29">
        <v>45336</v>
      </c>
      <c r="AY34" s="29">
        <v>45486</v>
      </c>
      <c r="AZ34" s="23" t="s">
        <v>314</v>
      </c>
      <c r="BA34" s="23" t="s">
        <v>315</v>
      </c>
      <c r="BB34" s="23" t="s">
        <v>97</v>
      </c>
      <c r="BC34" s="23" t="s">
        <v>97</v>
      </c>
      <c r="BD34" s="23" t="s">
        <v>97</v>
      </c>
      <c r="BE34" s="23" t="s">
        <v>97</v>
      </c>
      <c r="BF34" s="7" t="str">
        <f>AE34</f>
        <v>ADRIANA DURAN CENTENO</v>
      </c>
      <c r="BG34" s="30">
        <f>Y34</f>
        <v>35687610</v>
      </c>
      <c r="BH34" s="30" t="str">
        <f>L34</f>
        <v>2 2. Meses</v>
      </c>
      <c r="BI34" s="31">
        <f>M34</f>
        <v>5</v>
      </c>
      <c r="BJ34" s="31"/>
      <c r="BK34" s="27"/>
      <c r="BL34" s="30"/>
      <c r="BM34" s="30"/>
      <c r="BN34" s="30"/>
      <c r="BO34" s="30"/>
      <c r="BP34" s="30"/>
      <c r="BQ34" s="26"/>
      <c r="BR34" s="32"/>
      <c r="BS34" s="26"/>
      <c r="BT34" s="26"/>
      <c r="BU34" s="23"/>
      <c r="BV34" s="23"/>
      <c r="BW34" s="23"/>
      <c r="BX34" s="23"/>
      <c r="BY34" s="23"/>
      <c r="BZ34" s="23"/>
      <c r="CA34" s="23"/>
      <c r="CB34" s="26">
        <f t="shared" si="2"/>
        <v>0</v>
      </c>
      <c r="CC34" s="34">
        <f t="shared" si="3"/>
        <v>0</v>
      </c>
      <c r="CD34" s="35" t="str">
        <f t="shared" si="4"/>
        <v>3 3. Pago Parcial</v>
      </c>
      <c r="CE34" s="36"/>
      <c r="CF34" s="36"/>
      <c r="CG34" s="36"/>
      <c r="CH34" s="36"/>
      <c r="CI34" s="36"/>
      <c r="CJ34" s="36"/>
      <c r="CK34" s="36"/>
      <c r="CL34" s="36"/>
      <c r="CM34" s="37"/>
      <c r="CN34" s="27"/>
      <c r="CO34" s="27">
        <f t="shared" si="8"/>
        <v>0</v>
      </c>
      <c r="CP34" s="30">
        <f t="shared" si="5"/>
        <v>0</v>
      </c>
      <c r="CQ34" s="30">
        <f t="shared" si="6"/>
        <v>35687610</v>
      </c>
      <c r="CR34" s="23"/>
      <c r="CS34" s="23"/>
      <c r="CT34" s="1"/>
      <c r="CU34" s="1"/>
      <c r="CV34" s="1"/>
      <c r="CW34" s="1"/>
      <c r="CX34" s="1"/>
      <c r="CY34" s="1"/>
      <c r="CZ34" s="1"/>
      <c r="DA34" s="1"/>
      <c r="DB34" s="1"/>
      <c r="DC34" s="1"/>
      <c r="DD34" s="1"/>
      <c r="DE34" s="1"/>
      <c r="DF34" s="1"/>
      <c r="DG34" s="1"/>
      <c r="DH34" s="1"/>
      <c r="DI34" s="1"/>
      <c r="DJ34" s="1"/>
      <c r="DK34" s="1"/>
      <c r="DL34" s="1"/>
    </row>
    <row r="35" spans="1:116" ht="120" customHeight="1" x14ac:dyDescent="0.25">
      <c r="A35" s="65" t="s">
        <v>393</v>
      </c>
      <c r="B35" s="23" t="s">
        <v>92</v>
      </c>
      <c r="C35" s="23" t="s">
        <v>394</v>
      </c>
      <c r="D35" s="13" t="s">
        <v>395</v>
      </c>
      <c r="E35" s="46">
        <v>45336</v>
      </c>
      <c r="F35" s="23" t="s">
        <v>95</v>
      </c>
      <c r="G35" s="23" t="s">
        <v>96</v>
      </c>
      <c r="H35" s="23" t="s">
        <v>97</v>
      </c>
      <c r="I35" s="46">
        <f t="shared" si="0"/>
        <v>45336</v>
      </c>
      <c r="J35" s="40" t="s">
        <v>396</v>
      </c>
      <c r="K35" s="23" t="s">
        <v>99</v>
      </c>
      <c r="L35" s="23" t="s">
        <v>100</v>
      </c>
      <c r="M35" s="23">
        <v>4</v>
      </c>
      <c r="N35" s="23" t="s">
        <v>160</v>
      </c>
      <c r="O35" s="23" t="s">
        <v>161</v>
      </c>
      <c r="P35" s="23" t="s">
        <v>97</v>
      </c>
      <c r="Q35" s="23">
        <v>22</v>
      </c>
      <c r="R35" s="25">
        <v>45321</v>
      </c>
      <c r="S35" s="26">
        <v>23125064</v>
      </c>
      <c r="T35" s="23" t="s">
        <v>104</v>
      </c>
      <c r="U35" s="26">
        <v>23125064</v>
      </c>
      <c r="V35" s="26">
        <v>5781266</v>
      </c>
      <c r="W35" s="46" t="s">
        <v>97</v>
      </c>
      <c r="X35" s="27">
        <v>0</v>
      </c>
      <c r="Y35" s="27">
        <f t="shared" si="1"/>
        <v>23125064</v>
      </c>
      <c r="Z35" s="23" t="s">
        <v>97</v>
      </c>
      <c r="AA35" s="23" t="s">
        <v>97</v>
      </c>
      <c r="AB35" s="23" t="s">
        <v>97</v>
      </c>
      <c r="AC35" s="23" t="s">
        <v>97</v>
      </c>
      <c r="AD35" s="23" t="s">
        <v>97</v>
      </c>
      <c r="AE35" s="7" t="s">
        <v>397</v>
      </c>
      <c r="AF35" s="23" t="s">
        <v>106</v>
      </c>
      <c r="AG35" s="23" t="s">
        <v>107</v>
      </c>
      <c r="AH35" s="23" t="s">
        <v>108</v>
      </c>
      <c r="AI35" s="23" t="s">
        <v>272</v>
      </c>
      <c r="AJ35" s="23" t="s">
        <v>398</v>
      </c>
      <c r="AK35" s="23" t="s">
        <v>367</v>
      </c>
      <c r="AL35" s="23" t="s">
        <v>111</v>
      </c>
      <c r="AM35" s="23" t="s">
        <v>97</v>
      </c>
      <c r="AN35" s="23" t="s">
        <v>97</v>
      </c>
      <c r="AO35" s="23" t="s">
        <v>97</v>
      </c>
      <c r="AP35" s="23" t="s">
        <v>112</v>
      </c>
      <c r="AQ35" s="23" t="s">
        <v>399</v>
      </c>
      <c r="AR35" s="23">
        <v>45</v>
      </c>
      <c r="AS35" s="46">
        <v>45336</v>
      </c>
      <c r="AT35" s="23" t="s">
        <v>97</v>
      </c>
      <c r="AU35" s="23" t="s">
        <v>97</v>
      </c>
      <c r="AV35" s="23" t="s">
        <v>97</v>
      </c>
      <c r="AW35" s="23" t="s">
        <v>97</v>
      </c>
      <c r="AX35" s="29">
        <v>45337</v>
      </c>
      <c r="AY35" s="29">
        <v>45457</v>
      </c>
      <c r="AZ35" s="23" t="s">
        <v>369</v>
      </c>
      <c r="BA35" s="23" t="s">
        <v>370</v>
      </c>
      <c r="BB35" s="23" t="s">
        <v>97</v>
      </c>
      <c r="BC35" s="23" t="s">
        <v>97</v>
      </c>
      <c r="BD35" s="23" t="s">
        <v>97</v>
      </c>
      <c r="BE35" s="23" t="s">
        <v>97</v>
      </c>
      <c r="BF35" s="7" t="str">
        <f>AE35</f>
        <v>MARTHA MIREYA SANCHEZ FIGUEROA</v>
      </c>
      <c r="BG35" s="30">
        <f>Y35</f>
        <v>23125064</v>
      </c>
      <c r="BH35" s="30" t="str">
        <f>L35</f>
        <v>2 2. Meses</v>
      </c>
      <c r="BI35" s="31">
        <f>M35</f>
        <v>4</v>
      </c>
      <c r="BJ35" s="31"/>
      <c r="BK35" s="27"/>
      <c r="BL35" s="30"/>
      <c r="BM35" s="30"/>
      <c r="BN35" s="30"/>
      <c r="BO35" s="30"/>
      <c r="BP35" s="30"/>
      <c r="BQ35" s="26"/>
      <c r="BR35" s="32"/>
      <c r="BS35" s="26"/>
      <c r="BT35" s="26"/>
      <c r="BU35" s="23"/>
      <c r="BV35" s="23"/>
      <c r="BW35" s="23"/>
      <c r="BX35" s="23"/>
      <c r="BY35" s="23"/>
      <c r="BZ35" s="23"/>
      <c r="CA35" s="23"/>
      <c r="CB35" s="26">
        <f t="shared" ref="CB35:CB44" si="9">SUM(BJ35:CA35)</f>
        <v>0</v>
      </c>
      <c r="CC35" s="34">
        <f t="shared" ref="CC35:CC44" si="10">CB35/BG35</f>
        <v>0</v>
      </c>
      <c r="CD35" s="35" t="str">
        <f t="shared" ref="CD35:CD44" si="11">IF(CC35=1,"4 4. Pago definitivo","3 3. Pago Parcial")</f>
        <v>3 3. Pago Parcial</v>
      </c>
      <c r="CE35" s="36"/>
      <c r="CF35" s="36"/>
      <c r="CG35" s="36"/>
      <c r="CH35" s="36"/>
      <c r="CI35" s="36"/>
      <c r="CJ35" s="36"/>
      <c r="CK35" s="36"/>
      <c r="CL35" s="36"/>
      <c r="CM35" s="37"/>
      <c r="CN35" s="27"/>
      <c r="CO35" s="27">
        <f t="shared" si="8"/>
        <v>0</v>
      </c>
      <c r="CP35" s="30">
        <f t="shared" ref="CP35:CP44" si="12">CB35</f>
        <v>0</v>
      </c>
      <c r="CQ35" s="30">
        <f t="shared" ref="CQ35:CQ44" si="13">BG35-CB35</f>
        <v>23125064</v>
      </c>
      <c r="CR35" s="23"/>
      <c r="CS35" s="23"/>
      <c r="CT35" s="1"/>
      <c r="CU35" s="1"/>
      <c r="CV35" s="1"/>
      <c r="CW35" s="1"/>
      <c r="CX35" s="1"/>
      <c r="CY35" s="1"/>
      <c r="CZ35" s="1"/>
      <c r="DA35" s="1"/>
      <c r="DB35" s="1"/>
      <c r="DC35" s="1"/>
      <c r="DD35" s="1"/>
      <c r="DE35" s="1"/>
      <c r="DF35" s="1"/>
      <c r="DG35" s="1"/>
      <c r="DH35" s="1"/>
      <c r="DI35" s="1"/>
      <c r="DJ35" s="1"/>
      <c r="DK35" s="1"/>
      <c r="DL35" s="1"/>
    </row>
    <row r="36" spans="1:116" ht="72" customHeight="1" x14ac:dyDescent="0.25">
      <c r="A36" s="65" t="s">
        <v>400</v>
      </c>
      <c r="B36" s="23" t="s">
        <v>92</v>
      </c>
      <c r="C36" s="23" t="s">
        <v>401</v>
      </c>
      <c r="D36" s="13" t="s">
        <v>402</v>
      </c>
      <c r="E36" s="46">
        <v>45336</v>
      </c>
      <c r="F36" s="23" t="s">
        <v>95</v>
      </c>
      <c r="G36" s="23" t="s">
        <v>96</v>
      </c>
      <c r="H36" s="23" t="s">
        <v>97</v>
      </c>
      <c r="I36" s="46">
        <f t="shared" si="0"/>
        <v>45336</v>
      </c>
      <c r="J36" s="40" t="s">
        <v>403</v>
      </c>
      <c r="K36" s="23" t="s">
        <v>99</v>
      </c>
      <c r="L36" s="23" t="s">
        <v>100</v>
      </c>
      <c r="M36" s="23">
        <v>5</v>
      </c>
      <c r="N36" s="41" t="s">
        <v>188</v>
      </c>
      <c r="O36" s="23" t="s">
        <v>246</v>
      </c>
      <c r="P36" s="23" t="s">
        <v>260</v>
      </c>
      <c r="Q36" s="23">
        <v>55</v>
      </c>
      <c r="R36" s="25">
        <v>44594</v>
      </c>
      <c r="S36" s="42">
        <v>39652900</v>
      </c>
      <c r="T36" s="23" t="s">
        <v>104</v>
      </c>
      <c r="U36" s="56">
        <v>39652900</v>
      </c>
      <c r="V36" s="26">
        <v>7930580</v>
      </c>
      <c r="W36" s="46" t="s">
        <v>97</v>
      </c>
      <c r="X36" s="27">
        <v>0</v>
      </c>
      <c r="Y36" s="27">
        <f t="shared" si="1"/>
        <v>39652900</v>
      </c>
      <c r="Z36" s="23" t="s">
        <v>97</v>
      </c>
      <c r="AA36" s="23" t="s">
        <v>97</v>
      </c>
      <c r="AB36" s="23" t="s">
        <v>97</v>
      </c>
      <c r="AC36" s="23" t="s">
        <v>97</v>
      </c>
      <c r="AD36" s="23" t="s">
        <v>97</v>
      </c>
      <c r="AE36" s="7" t="s">
        <v>404</v>
      </c>
      <c r="AF36" s="23" t="s">
        <v>106</v>
      </c>
      <c r="AG36" s="23" t="s">
        <v>107</v>
      </c>
      <c r="AH36" s="23" t="s">
        <v>108</v>
      </c>
      <c r="AI36" s="23" t="s">
        <v>109</v>
      </c>
      <c r="AJ36" s="23" t="s">
        <v>109</v>
      </c>
      <c r="AK36" s="23" t="s">
        <v>405</v>
      </c>
      <c r="AL36" s="23" t="s">
        <v>111</v>
      </c>
      <c r="AM36" s="23" t="s">
        <v>97</v>
      </c>
      <c r="AN36" s="23" t="s">
        <v>97</v>
      </c>
      <c r="AO36" s="23" t="s">
        <v>97</v>
      </c>
      <c r="AP36" s="23" t="s">
        <v>112</v>
      </c>
      <c r="AQ36" s="23" t="s">
        <v>406</v>
      </c>
      <c r="AR36" s="23">
        <v>47</v>
      </c>
      <c r="AS36" s="25">
        <v>45336</v>
      </c>
      <c r="AT36" s="23" t="s">
        <v>97</v>
      </c>
      <c r="AU36" s="23" t="s">
        <v>97</v>
      </c>
      <c r="AV36" s="23" t="s">
        <v>97</v>
      </c>
      <c r="AW36" s="23" t="s">
        <v>97</v>
      </c>
      <c r="AX36" s="29">
        <v>45337</v>
      </c>
      <c r="AY36" s="29">
        <v>45487</v>
      </c>
      <c r="AZ36" s="23" t="s">
        <v>407</v>
      </c>
      <c r="BA36" s="23" t="s">
        <v>408</v>
      </c>
      <c r="BB36" s="23" t="s">
        <v>97</v>
      </c>
      <c r="BC36" s="23" t="s">
        <v>97</v>
      </c>
      <c r="BD36" s="23" t="s">
        <v>97</v>
      </c>
      <c r="BE36" s="23" t="s">
        <v>97</v>
      </c>
      <c r="BF36" s="7" t="str">
        <f>AE36</f>
        <v>MARTHA ADRIANA CATALINA BALLESTEROS SANCHEZ</v>
      </c>
      <c r="BG36" s="30">
        <f>Y36</f>
        <v>39652900</v>
      </c>
      <c r="BH36" s="30" t="str">
        <f>L36</f>
        <v>2 2. Meses</v>
      </c>
      <c r="BI36" s="31">
        <f>M36</f>
        <v>5</v>
      </c>
      <c r="BJ36" s="31"/>
      <c r="BK36" s="27"/>
      <c r="BL36" s="30"/>
      <c r="BM36" s="30"/>
      <c r="BN36" s="30"/>
      <c r="BO36" s="30"/>
      <c r="BP36" s="30"/>
      <c r="BQ36" s="26"/>
      <c r="BR36" s="32"/>
      <c r="BS36" s="26"/>
      <c r="BT36" s="26"/>
      <c r="BU36" s="23"/>
      <c r="BV36" s="23"/>
      <c r="BW36" s="23"/>
      <c r="BX36" s="23"/>
      <c r="BY36" s="23"/>
      <c r="BZ36" s="23"/>
      <c r="CA36" s="23"/>
      <c r="CB36" s="26">
        <f t="shared" si="9"/>
        <v>0</v>
      </c>
      <c r="CC36" s="34">
        <f t="shared" si="10"/>
        <v>0</v>
      </c>
      <c r="CD36" s="35" t="str">
        <f t="shared" si="11"/>
        <v>3 3. Pago Parcial</v>
      </c>
      <c r="CE36" s="36"/>
      <c r="CF36" s="36"/>
      <c r="CG36" s="36"/>
      <c r="CH36" s="36"/>
      <c r="CI36" s="36"/>
      <c r="CJ36" s="45"/>
      <c r="CK36" s="36"/>
      <c r="CL36" s="36"/>
      <c r="CM36" s="37"/>
      <c r="CN36" s="27"/>
      <c r="CO36" s="27">
        <f t="shared" si="8"/>
        <v>0</v>
      </c>
      <c r="CP36" s="30">
        <f t="shared" si="12"/>
        <v>0</v>
      </c>
      <c r="CQ36" s="30">
        <f t="shared" si="13"/>
        <v>39652900</v>
      </c>
      <c r="CR36" s="23"/>
      <c r="CS36" s="23"/>
      <c r="CT36" s="1"/>
      <c r="CU36" s="1"/>
      <c r="CV36" s="1"/>
      <c r="CW36" s="1"/>
      <c r="CX36" s="1"/>
      <c r="CY36" s="1"/>
      <c r="CZ36" s="1"/>
      <c r="DA36" s="1"/>
      <c r="DB36" s="1"/>
      <c r="DC36" s="1"/>
      <c r="DD36" s="1"/>
      <c r="DE36" s="1"/>
      <c r="DF36" s="1"/>
      <c r="DG36" s="1"/>
      <c r="DH36" s="1"/>
      <c r="DI36" s="1"/>
      <c r="DJ36" s="1"/>
      <c r="DK36" s="1"/>
      <c r="DL36" s="1"/>
    </row>
    <row r="37" spans="1:116" ht="72" customHeight="1" x14ac:dyDescent="0.25">
      <c r="A37" s="65" t="s">
        <v>400</v>
      </c>
      <c r="B37" s="23" t="s">
        <v>92</v>
      </c>
      <c r="C37" s="23" t="s">
        <v>409</v>
      </c>
      <c r="D37" s="13" t="s">
        <v>410</v>
      </c>
      <c r="E37" s="25">
        <v>45336</v>
      </c>
      <c r="F37" s="23" t="s">
        <v>95</v>
      </c>
      <c r="G37" s="23" t="s">
        <v>96</v>
      </c>
      <c r="H37" s="23" t="s">
        <v>97</v>
      </c>
      <c r="I37" s="25">
        <f t="shared" si="0"/>
        <v>45336</v>
      </c>
      <c r="J37" s="40" t="s">
        <v>411</v>
      </c>
      <c r="K37" s="23" t="s">
        <v>99</v>
      </c>
      <c r="L37" s="23" t="s">
        <v>100</v>
      </c>
      <c r="M37" s="23">
        <v>5</v>
      </c>
      <c r="N37" s="23" t="s">
        <v>188</v>
      </c>
      <c r="O37" s="23" t="s">
        <v>246</v>
      </c>
      <c r="P37" s="23" t="s">
        <v>171</v>
      </c>
      <c r="Q37" s="23">
        <v>33</v>
      </c>
      <c r="R37" s="25">
        <v>45323</v>
      </c>
      <c r="S37" s="26">
        <v>46321740</v>
      </c>
      <c r="T37" s="23" t="s">
        <v>104</v>
      </c>
      <c r="U37" s="26">
        <v>46321740</v>
      </c>
      <c r="V37" s="26">
        <v>9264348</v>
      </c>
      <c r="W37" s="23" t="s">
        <v>97</v>
      </c>
      <c r="X37" s="27">
        <v>0</v>
      </c>
      <c r="Y37" s="27">
        <f t="shared" si="1"/>
        <v>46321740</v>
      </c>
      <c r="Z37" s="23" t="s">
        <v>97</v>
      </c>
      <c r="AA37" s="23" t="s">
        <v>97</v>
      </c>
      <c r="AB37" s="23" t="s">
        <v>97</v>
      </c>
      <c r="AC37" s="23" t="s">
        <v>97</v>
      </c>
      <c r="AD37" s="23" t="s">
        <v>97</v>
      </c>
      <c r="AE37" s="7" t="s">
        <v>412</v>
      </c>
      <c r="AF37" s="23" t="s">
        <v>106</v>
      </c>
      <c r="AG37" s="23" t="s">
        <v>107</v>
      </c>
      <c r="AH37" s="23" t="s">
        <v>108</v>
      </c>
      <c r="AI37" s="23" t="s">
        <v>413</v>
      </c>
      <c r="AJ37" s="23" t="s">
        <v>414</v>
      </c>
      <c r="AK37" s="23" t="s">
        <v>252</v>
      </c>
      <c r="AL37" s="23" t="s">
        <v>253</v>
      </c>
      <c r="AM37" s="23" t="s">
        <v>97</v>
      </c>
      <c r="AN37" s="23" t="s">
        <v>97</v>
      </c>
      <c r="AO37" s="23" t="s">
        <v>97</v>
      </c>
      <c r="AP37" s="23" t="s">
        <v>112</v>
      </c>
      <c r="AQ37" s="23" t="s">
        <v>415</v>
      </c>
      <c r="AR37" s="23">
        <v>46</v>
      </c>
      <c r="AS37" s="25">
        <v>45336</v>
      </c>
      <c r="AT37" s="23" t="s">
        <v>97</v>
      </c>
      <c r="AU37" s="23" t="s">
        <v>97</v>
      </c>
      <c r="AV37" s="23" t="s">
        <v>97</v>
      </c>
      <c r="AW37" s="23" t="s">
        <v>97</v>
      </c>
      <c r="AX37" s="29">
        <v>45337</v>
      </c>
      <c r="AY37" s="29">
        <v>45487</v>
      </c>
      <c r="AZ37" s="23" t="s">
        <v>229</v>
      </c>
      <c r="BA37" s="23" t="s">
        <v>230</v>
      </c>
      <c r="BB37" s="23" t="s">
        <v>97</v>
      </c>
      <c r="BC37" s="23" t="s">
        <v>97</v>
      </c>
      <c r="BD37" s="23" t="s">
        <v>97</v>
      </c>
      <c r="BE37" s="23" t="s">
        <v>97</v>
      </c>
      <c r="BF37" s="7" t="str">
        <f>AE37</f>
        <v>DAVID FERNANDO RINCON BAUTISTA</v>
      </c>
      <c r="BG37" s="30">
        <f>Y37</f>
        <v>46321740</v>
      </c>
      <c r="BH37" s="30" t="str">
        <f>L37</f>
        <v>2 2. Meses</v>
      </c>
      <c r="BI37" s="31">
        <f>M37</f>
        <v>5</v>
      </c>
      <c r="BJ37" s="31"/>
      <c r="BK37" s="27"/>
      <c r="BL37" s="30"/>
      <c r="BM37" s="30"/>
      <c r="BN37" s="30"/>
      <c r="BO37" s="30"/>
      <c r="BP37" s="30"/>
      <c r="BQ37" s="26"/>
      <c r="BR37" s="32"/>
      <c r="BS37" s="26"/>
      <c r="BT37" s="26"/>
      <c r="BU37" s="23"/>
      <c r="BV37" s="23"/>
      <c r="BW37" s="23"/>
      <c r="BX37" s="23"/>
      <c r="BY37" s="23"/>
      <c r="BZ37" s="23"/>
      <c r="CA37" s="23"/>
      <c r="CB37" s="26">
        <f t="shared" si="9"/>
        <v>0</v>
      </c>
      <c r="CC37" s="34">
        <f t="shared" si="10"/>
        <v>0</v>
      </c>
      <c r="CD37" s="35" t="str">
        <f t="shared" si="11"/>
        <v>3 3. Pago Parcial</v>
      </c>
      <c r="CE37" s="36"/>
      <c r="CF37" s="36"/>
      <c r="CG37" s="36"/>
      <c r="CH37" s="36"/>
      <c r="CI37" s="36"/>
      <c r="CJ37" s="45"/>
      <c r="CK37" s="36"/>
      <c r="CL37" s="36"/>
      <c r="CM37" s="37"/>
      <c r="CN37" s="27"/>
      <c r="CO37" s="27">
        <f t="shared" si="8"/>
        <v>0</v>
      </c>
      <c r="CP37" s="30">
        <f t="shared" si="12"/>
        <v>0</v>
      </c>
      <c r="CQ37" s="30">
        <f t="shared" si="13"/>
        <v>46321740</v>
      </c>
      <c r="CR37" s="23"/>
      <c r="CS37" s="23"/>
      <c r="CT37" s="1"/>
      <c r="CU37" s="1"/>
      <c r="CV37" s="1"/>
      <c r="CW37" s="1"/>
      <c r="CX37" s="1"/>
      <c r="CY37" s="1"/>
      <c r="CZ37" s="1"/>
      <c r="DA37" s="1"/>
      <c r="DB37" s="1"/>
      <c r="DC37" s="1"/>
      <c r="DD37" s="1"/>
      <c r="DE37" s="1"/>
      <c r="DF37" s="1"/>
      <c r="DG37" s="1"/>
      <c r="DH37" s="1"/>
      <c r="DI37" s="1"/>
      <c r="DJ37" s="1"/>
      <c r="DK37" s="1"/>
      <c r="DL37" s="1"/>
    </row>
    <row r="38" spans="1:116" ht="82.5" customHeight="1" x14ac:dyDescent="0.25">
      <c r="A38" s="38" t="s">
        <v>416</v>
      </c>
      <c r="B38" s="23" t="s">
        <v>92</v>
      </c>
      <c r="C38" s="23" t="s">
        <v>417</v>
      </c>
      <c r="D38" s="13" t="s">
        <v>418</v>
      </c>
      <c r="E38" s="25">
        <v>45336</v>
      </c>
      <c r="F38" s="23" t="s">
        <v>95</v>
      </c>
      <c r="G38" s="23" t="s">
        <v>96</v>
      </c>
      <c r="H38" s="23" t="s">
        <v>97</v>
      </c>
      <c r="I38" s="25">
        <f t="shared" si="0"/>
        <v>45336</v>
      </c>
      <c r="J38" s="40" t="s">
        <v>419</v>
      </c>
      <c r="K38" s="23" t="s">
        <v>99</v>
      </c>
      <c r="L38" s="23" t="s">
        <v>100</v>
      </c>
      <c r="M38" s="23">
        <v>5</v>
      </c>
      <c r="N38" s="28" t="s">
        <v>188</v>
      </c>
      <c r="O38" s="23" t="s">
        <v>246</v>
      </c>
      <c r="P38" s="23" t="s">
        <v>260</v>
      </c>
      <c r="Q38" s="23">
        <v>37</v>
      </c>
      <c r="R38" s="25">
        <v>45323</v>
      </c>
      <c r="S38" s="26">
        <v>46321740</v>
      </c>
      <c r="T38" s="23" t="s">
        <v>104</v>
      </c>
      <c r="U38" s="26">
        <v>46321740</v>
      </c>
      <c r="V38" s="26">
        <v>9264348</v>
      </c>
      <c r="W38" s="46" t="s">
        <v>97</v>
      </c>
      <c r="X38" s="27">
        <v>0</v>
      </c>
      <c r="Y38" s="27">
        <f t="shared" si="1"/>
        <v>46321740</v>
      </c>
      <c r="Z38" s="23" t="s">
        <v>97</v>
      </c>
      <c r="AA38" s="23" t="s">
        <v>97</v>
      </c>
      <c r="AB38" s="23" t="s">
        <v>97</v>
      </c>
      <c r="AC38" s="23" t="s">
        <v>97</v>
      </c>
      <c r="AD38" s="23" t="s">
        <v>97</v>
      </c>
      <c r="AE38" s="7" t="s">
        <v>420</v>
      </c>
      <c r="AF38" s="23" t="s">
        <v>106</v>
      </c>
      <c r="AG38" s="23" t="s">
        <v>107</v>
      </c>
      <c r="AH38" s="23" t="s">
        <v>108</v>
      </c>
      <c r="AI38" s="23" t="s">
        <v>109</v>
      </c>
      <c r="AJ38" s="23" t="s">
        <v>109</v>
      </c>
      <c r="AK38" s="59" t="s">
        <v>252</v>
      </c>
      <c r="AL38" s="59" t="s">
        <v>111</v>
      </c>
      <c r="AM38" s="23" t="s">
        <v>97</v>
      </c>
      <c r="AN38" s="23" t="s">
        <v>97</v>
      </c>
      <c r="AO38" s="23" t="s">
        <v>97</v>
      </c>
      <c r="AP38" s="23" t="s">
        <v>112</v>
      </c>
      <c r="AQ38" s="23" t="s">
        <v>421</v>
      </c>
      <c r="AR38" s="23">
        <v>48</v>
      </c>
      <c r="AS38" s="25">
        <v>45337</v>
      </c>
      <c r="AT38" s="23" t="s">
        <v>97</v>
      </c>
      <c r="AU38" s="23" t="s">
        <v>97</v>
      </c>
      <c r="AV38" s="23" t="s">
        <v>97</v>
      </c>
      <c r="AW38" s="23" t="s">
        <v>97</v>
      </c>
      <c r="AX38" s="29">
        <v>45337</v>
      </c>
      <c r="AY38" s="29">
        <v>45487</v>
      </c>
      <c r="AZ38" s="23" t="s">
        <v>229</v>
      </c>
      <c r="BA38" s="23" t="s">
        <v>230</v>
      </c>
      <c r="BB38" s="23" t="s">
        <v>97</v>
      </c>
      <c r="BC38" s="23" t="s">
        <v>97</v>
      </c>
      <c r="BD38" s="23" t="s">
        <v>97</v>
      </c>
      <c r="BE38" s="23" t="s">
        <v>97</v>
      </c>
      <c r="BF38" s="7" t="str">
        <f>AE38</f>
        <v>PAOLA ANDREA GOMEZ VELEZ</v>
      </c>
      <c r="BG38" s="30">
        <f>Y38</f>
        <v>46321740</v>
      </c>
      <c r="BH38" s="30" t="str">
        <f>L38</f>
        <v>2 2. Meses</v>
      </c>
      <c r="BI38" s="31">
        <f>M38</f>
        <v>5</v>
      </c>
      <c r="BJ38" s="31"/>
      <c r="BK38" s="27"/>
      <c r="BL38" s="30"/>
      <c r="BM38" s="30"/>
      <c r="BN38" s="30"/>
      <c r="BO38" s="30"/>
      <c r="BP38" s="30"/>
      <c r="BQ38" s="26"/>
      <c r="BR38" s="32"/>
      <c r="BS38" s="26"/>
      <c r="BT38" s="26"/>
      <c r="BU38" s="23"/>
      <c r="BV38" s="23"/>
      <c r="BW38" s="23"/>
      <c r="BX38" s="23"/>
      <c r="BY38" s="23"/>
      <c r="BZ38" s="23"/>
      <c r="CA38" s="23"/>
      <c r="CB38" s="26">
        <f t="shared" si="9"/>
        <v>0</v>
      </c>
      <c r="CC38" s="34">
        <f t="shared" si="10"/>
        <v>0</v>
      </c>
      <c r="CD38" s="35" t="str">
        <f t="shared" si="11"/>
        <v>3 3. Pago Parcial</v>
      </c>
      <c r="CE38" s="36"/>
      <c r="CF38" s="36"/>
      <c r="CG38" s="36"/>
      <c r="CH38" s="36"/>
      <c r="CI38" s="36"/>
      <c r="CJ38" s="36"/>
      <c r="CK38" s="36"/>
      <c r="CL38" s="36"/>
      <c r="CM38" s="37"/>
      <c r="CN38" s="27"/>
      <c r="CO38" s="27">
        <f t="shared" si="8"/>
        <v>0</v>
      </c>
      <c r="CP38" s="30">
        <f t="shared" si="12"/>
        <v>0</v>
      </c>
      <c r="CQ38" s="30">
        <f t="shared" si="13"/>
        <v>46321740</v>
      </c>
      <c r="CR38" s="23"/>
      <c r="CS38" s="23"/>
      <c r="CT38" s="1"/>
      <c r="CU38" s="1"/>
      <c r="CV38" s="1"/>
      <c r="CW38" s="1"/>
      <c r="CX38" s="1"/>
      <c r="CY38" s="1"/>
      <c r="CZ38" s="1"/>
      <c r="DA38" s="1"/>
      <c r="DB38" s="1"/>
      <c r="DC38" s="1"/>
      <c r="DD38" s="1"/>
      <c r="DE38" s="1"/>
      <c r="DF38" s="1"/>
      <c r="DG38" s="1"/>
      <c r="DH38" s="1"/>
      <c r="DI38" s="1"/>
      <c r="DJ38" s="1"/>
      <c r="DK38" s="1"/>
      <c r="DL38" s="1"/>
    </row>
    <row r="39" spans="1:116" ht="81.75" customHeight="1" x14ac:dyDescent="0.25">
      <c r="A39" s="65" t="s">
        <v>422</v>
      </c>
      <c r="B39" s="23" t="s">
        <v>92</v>
      </c>
      <c r="C39" s="23" t="s">
        <v>423</v>
      </c>
      <c r="D39" s="13" t="s">
        <v>424</v>
      </c>
      <c r="E39" s="25">
        <v>45336</v>
      </c>
      <c r="F39" s="23" t="s">
        <v>95</v>
      </c>
      <c r="G39" s="23" t="s">
        <v>96</v>
      </c>
      <c r="H39" s="23" t="s">
        <v>97</v>
      </c>
      <c r="I39" s="25">
        <f t="shared" si="0"/>
        <v>45336</v>
      </c>
      <c r="J39" s="35" t="s">
        <v>425</v>
      </c>
      <c r="K39" s="23" t="s">
        <v>99</v>
      </c>
      <c r="L39" s="23" t="s">
        <v>100</v>
      </c>
      <c r="M39" s="23">
        <v>5</v>
      </c>
      <c r="N39" s="41" t="s">
        <v>188</v>
      </c>
      <c r="O39" s="23" t="s">
        <v>246</v>
      </c>
      <c r="P39" s="23" t="s">
        <v>260</v>
      </c>
      <c r="Q39" s="35">
        <v>41</v>
      </c>
      <c r="R39" s="48">
        <v>45324</v>
      </c>
      <c r="S39" s="26">
        <v>35687610</v>
      </c>
      <c r="T39" s="23" t="s">
        <v>104</v>
      </c>
      <c r="U39" s="26">
        <v>35687610</v>
      </c>
      <c r="V39" s="26">
        <v>7137522</v>
      </c>
      <c r="W39" s="25" t="s">
        <v>97</v>
      </c>
      <c r="X39" s="27">
        <v>0</v>
      </c>
      <c r="Y39" s="27">
        <f t="shared" si="1"/>
        <v>35687610</v>
      </c>
      <c r="Z39" s="23" t="s">
        <v>97</v>
      </c>
      <c r="AA39" s="23" t="s">
        <v>97</v>
      </c>
      <c r="AB39" s="23" t="s">
        <v>97</v>
      </c>
      <c r="AC39" s="23" t="s">
        <v>97</v>
      </c>
      <c r="AD39" s="23" t="s">
        <v>97</v>
      </c>
      <c r="AE39" s="49" t="s">
        <v>426</v>
      </c>
      <c r="AF39" s="23" t="s">
        <v>106</v>
      </c>
      <c r="AG39" s="23" t="s">
        <v>107</v>
      </c>
      <c r="AH39" s="23" t="s">
        <v>108</v>
      </c>
      <c r="AI39" s="23" t="s">
        <v>413</v>
      </c>
      <c r="AJ39" s="23" t="s">
        <v>414</v>
      </c>
      <c r="AK39" s="35" t="s">
        <v>391</v>
      </c>
      <c r="AL39" s="35" t="s">
        <v>427</v>
      </c>
      <c r="AM39" s="23" t="s">
        <v>97</v>
      </c>
      <c r="AN39" s="23" t="s">
        <v>97</v>
      </c>
      <c r="AO39" s="23" t="s">
        <v>97</v>
      </c>
      <c r="AP39" s="23" t="s">
        <v>112</v>
      </c>
      <c r="AQ39" s="23" t="s">
        <v>428</v>
      </c>
      <c r="AR39" s="35">
        <v>49</v>
      </c>
      <c r="AS39" s="50">
        <v>45337</v>
      </c>
      <c r="AT39" s="23" t="s">
        <v>97</v>
      </c>
      <c r="AU39" s="23" t="s">
        <v>97</v>
      </c>
      <c r="AV39" s="23" t="s">
        <v>97</v>
      </c>
      <c r="AW39" s="23" t="s">
        <v>97</v>
      </c>
      <c r="AX39" s="29">
        <v>45337</v>
      </c>
      <c r="AY39" s="47">
        <v>45487</v>
      </c>
      <c r="AZ39" s="23" t="s">
        <v>314</v>
      </c>
      <c r="BA39" s="23" t="s">
        <v>315</v>
      </c>
      <c r="BB39" s="23" t="s">
        <v>97</v>
      </c>
      <c r="BC39" s="23" t="s">
        <v>97</v>
      </c>
      <c r="BD39" s="23" t="s">
        <v>97</v>
      </c>
      <c r="BE39" s="23" t="s">
        <v>97</v>
      </c>
      <c r="BF39" s="7" t="str">
        <f>AE39</f>
        <v>FLOR ESPERANZA ESPITIA CUENCA</v>
      </c>
      <c r="BG39" s="30">
        <f>Y39</f>
        <v>35687610</v>
      </c>
      <c r="BH39" s="30" t="str">
        <f>L39</f>
        <v>2 2. Meses</v>
      </c>
      <c r="BI39" s="31">
        <f>M39</f>
        <v>5</v>
      </c>
      <c r="BJ39" s="31"/>
      <c r="BK39" s="27"/>
      <c r="BL39" s="30"/>
      <c r="BM39" s="30"/>
      <c r="BN39" s="30"/>
      <c r="BO39" s="30"/>
      <c r="BP39" s="30"/>
      <c r="BQ39" s="26"/>
      <c r="BR39" s="23"/>
      <c r="BS39" s="26"/>
      <c r="BT39" s="26"/>
      <c r="BU39" s="23"/>
      <c r="BV39" s="23"/>
      <c r="BW39" s="23"/>
      <c r="BX39" s="23"/>
      <c r="BY39" s="23"/>
      <c r="BZ39" s="23"/>
      <c r="CA39" s="23"/>
      <c r="CB39" s="26">
        <f t="shared" si="9"/>
        <v>0</v>
      </c>
      <c r="CC39" s="34">
        <f t="shared" si="10"/>
        <v>0</v>
      </c>
      <c r="CD39" s="35" t="str">
        <f t="shared" si="11"/>
        <v>3 3. Pago Parcial</v>
      </c>
      <c r="CE39" s="36"/>
      <c r="CF39" s="36"/>
      <c r="CG39" s="36"/>
      <c r="CH39" s="36"/>
      <c r="CI39" s="36"/>
      <c r="CJ39" s="36"/>
      <c r="CK39" s="36"/>
      <c r="CL39" s="36"/>
      <c r="CM39" s="37"/>
      <c r="CN39" s="30"/>
      <c r="CO39" s="27">
        <f t="shared" si="8"/>
        <v>0</v>
      </c>
      <c r="CP39" s="30">
        <f t="shared" si="12"/>
        <v>0</v>
      </c>
      <c r="CQ39" s="30">
        <f t="shared" si="13"/>
        <v>35687610</v>
      </c>
      <c r="CR39" s="23"/>
      <c r="CS39" s="23"/>
      <c r="CT39" s="1"/>
      <c r="CU39" s="1"/>
      <c r="CV39" s="1"/>
      <c r="CW39" s="1"/>
      <c r="CX39" s="1"/>
      <c r="CY39" s="1"/>
      <c r="CZ39" s="1"/>
      <c r="DA39" s="1"/>
      <c r="DB39" s="1"/>
      <c r="DC39" s="1"/>
      <c r="DD39" s="1"/>
      <c r="DE39" s="1"/>
      <c r="DF39" s="1"/>
      <c r="DG39" s="1"/>
      <c r="DH39" s="1"/>
      <c r="DI39" s="1"/>
      <c r="DJ39" s="1"/>
      <c r="DK39" s="1"/>
      <c r="DL39" s="1"/>
    </row>
    <row r="40" spans="1:116" ht="84" customHeight="1" x14ac:dyDescent="0.25">
      <c r="A40" s="65" t="s">
        <v>429</v>
      </c>
      <c r="B40" s="23" t="s">
        <v>92</v>
      </c>
      <c r="C40" s="23" t="s">
        <v>430</v>
      </c>
      <c r="D40" s="13" t="s">
        <v>431</v>
      </c>
      <c r="E40" s="46">
        <v>45336</v>
      </c>
      <c r="F40" s="23" t="s">
        <v>95</v>
      </c>
      <c r="G40" s="23" t="s">
        <v>96</v>
      </c>
      <c r="H40" s="23" t="s">
        <v>97</v>
      </c>
      <c r="I40" s="46">
        <f t="shared" si="0"/>
        <v>45336</v>
      </c>
      <c r="J40" s="40" t="s">
        <v>432</v>
      </c>
      <c r="K40" s="23" t="s">
        <v>99</v>
      </c>
      <c r="L40" s="23" t="s">
        <v>100</v>
      </c>
      <c r="M40" s="23">
        <v>5</v>
      </c>
      <c r="N40" s="41" t="s">
        <v>188</v>
      </c>
      <c r="O40" s="23" t="s">
        <v>246</v>
      </c>
      <c r="P40" s="23" t="s">
        <v>260</v>
      </c>
      <c r="Q40" s="23">
        <v>47</v>
      </c>
      <c r="R40" s="25">
        <v>45324</v>
      </c>
      <c r="S40" s="26">
        <v>43618193</v>
      </c>
      <c r="T40" s="23" t="s">
        <v>104</v>
      </c>
      <c r="U40" s="26">
        <v>43618190</v>
      </c>
      <c r="V40" s="26">
        <v>8723638</v>
      </c>
      <c r="W40" s="25" t="s">
        <v>97</v>
      </c>
      <c r="X40" s="27">
        <v>0</v>
      </c>
      <c r="Y40" s="27">
        <f t="shared" si="1"/>
        <v>43618190</v>
      </c>
      <c r="Z40" s="23" t="s">
        <v>97</v>
      </c>
      <c r="AA40" s="23" t="s">
        <v>97</v>
      </c>
      <c r="AB40" s="23" t="s">
        <v>97</v>
      </c>
      <c r="AC40" s="23" t="s">
        <v>97</v>
      </c>
      <c r="AD40" s="23" t="s">
        <v>97</v>
      </c>
      <c r="AE40" s="7" t="s">
        <v>433</v>
      </c>
      <c r="AF40" s="23" t="s">
        <v>106</v>
      </c>
      <c r="AG40" s="23" t="s">
        <v>107</v>
      </c>
      <c r="AH40" s="23" t="s">
        <v>108</v>
      </c>
      <c r="AI40" s="23" t="s">
        <v>289</v>
      </c>
      <c r="AJ40" s="23" t="s">
        <v>434</v>
      </c>
      <c r="AK40" s="59" t="s">
        <v>312</v>
      </c>
      <c r="AL40" s="59" t="s">
        <v>360</v>
      </c>
      <c r="AM40" s="23" t="s">
        <v>97</v>
      </c>
      <c r="AN40" s="23" t="s">
        <v>97</v>
      </c>
      <c r="AO40" s="23" t="s">
        <v>97</v>
      </c>
      <c r="AP40" s="23" t="s">
        <v>112</v>
      </c>
      <c r="AQ40" s="23" t="s">
        <v>435</v>
      </c>
      <c r="AR40" s="23">
        <v>50</v>
      </c>
      <c r="AS40" s="46">
        <v>45337</v>
      </c>
      <c r="AT40" s="23" t="s">
        <v>97</v>
      </c>
      <c r="AU40" s="23" t="s">
        <v>97</v>
      </c>
      <c r="AV40" s="23" t="s">
        <v>97</v>
      </c>
      <c r="AW40" s="23" t="s">
        <v>97</v>
      </c>
      <c r="AX40" s="29">
        <v>45338</v>
      </c>
      <c r="AY40" s="29">
        <v>45488</v>
      </c>
      <c r="AZ40" s="23" t="s">
        <v>314</v>
      </c>
      <c r="BA40" s="23" t="s">
        <v>315</v>
      </c>
      <c r="BB40" s="23" t="s">
        <v>97</v>
      </c>
      <c r="BC40" s="23" t="s">
        <v>97</v>
      </c>
      <c r="BD40" s="23" t="s">
        <v>97</v>
      </c>
      <c r="BE40" s="23" t="s">
        <v>97</v>
      </c>
      <c r="BF40" s="7" t="str">
        <f>AE40</f>
        <v>JAIRO MAURICIO TOVAR TAVERA</v>
      </c>
      <c r="BG40" s="30">
        <f>Y40</f>
        <v>43618190</v>
      </c>
      <c r="BH40" s="30" t="str">
        <f>L40</f>
        <v>2 2. Meses</v>
      </c>
      <c r="BI40" s="31">
        <f>M40</f>
        <v>5</v>
      </c>
      <c r="BJ40" s="31"/>
      <c r="BK40" s="27"/>
      <c r="BL40" s="30"/>
      <c r="BM40" s="30"/>
      <c r="BN40" s="30"/>
      <c r="BO40" s="30"/>
      <c r="BP40" s="30"/>
      <c r="BQ40" s="26"/>
      <c r="BR40" s="32"/>
      <c r="BS40" s="26"/>
      <c r="BT40" s="26"/>
      <c r="BU40" s="23"/>
      <c r="BV40" s="23"/>
      <c r="BW40" s="23"/>
      <c r="BX40" s="23"/>
      <c r="BY40" s="23"/>
      <c r="BZ40" s="23"/>
      <c r="CA40" s="23"/>
      <c r="CB40" s="26">
        <f t="shared" si="9"/>
        <v>0</v>
      </c>
      <c r="CC40" s="34">
        <f t="shared" si="10"/>
        <v>0</v>
      </c>
      <c r="CD40" s="35" t="str">
        <f t="shared" si="11"/>
        <v>3 3. Pago Parcial</v>
      </c>
      <c r="CE40" s="36"/>
      <c r="CF40" s="36"/>
      <c r="CG40" s="36"/>
      <c r="CH40" s="36"/>
      <c r="CI40" s="36"/>
      <c r="CJ40" s="36"/>
      <c r="CK40" s="36"/>
      <c r="CL40" s="36"/>
      <c r="CM40" s="37"/>
      <c r="CN40" s="27"/>
      <c r="CO40" s="27">
        <f t="shared" si="8"/>
        <v>0</v>
      </c>
      <c r="CP40" s="30">
        <f t="shared" si="12"/>
        <v>0</v>
      </c>
      <c r="CQ40" s="30">
        <f t="shared" si="13"/>
        <v>43618190</v>
      </c>
      <c r="CR40" s="23"/>
      <c r="CS40" s="23"/>
      <c r="CT40" s="1"/>
      <c r="CU40" s="1"/>
      <c r="CV40" s="1"/>
      <c r="CW40" s="1"/>
      <c r="CX40" s="1"/>
      <c r="CY40" s="1"/>
      <c r="CZ40" s="1"/>
      <c r="DA40" s="1"/>
      <c r="DB40" s="1"/>
      <c r="DC40" s="1"/>
      <c r="DD40" s="1"/>
      <c r="DE40" s="1"/>
      <c r="DF40" s="1"/>
      <c r="DG40" s="1"/>
      <c r="DH40" s="1"/>
      <c r="DI40" s="1"/>
      <c r="DJ40" s="1"/>
      <c r="DK40" s="1"/>
      <c r="DL40" s="1"/>
    </row>
    <row r="41" spans="1:116" ht="72" customHeight="1" x14ac:dyDescent="0.25">
      <c r="A41" s="65" t="s">
        <v>436</v>
      </c>
      <c r="B41" s="23" t="s">
        <v>92</v>
      </c>
      <c r="C41" s="23" t="s">
        <v>437</v>
      </c>
      <c r="D41" s="13" t="s">
        <v>438</v>
      </c>
      <c r="E41" s="25">
        <v>45336</v>
      </c>
      <c r="F41" s="23" t="s">
        <v>95</v>
      </c>
      <c r="G41" s="23" t="s">
        <v>96</v>
      </c>
      <c r="H41" s="23" t="s">
        <v>97</v>
      </c>
      <c r="I41" s="25">
        <f t="shared" si="0"/>
        <v>45336</v>
      </c>
      <c r="J41" s="40" t="s">
        <v>439</v>
      </c>
      <c r="K41" s="23" t="s">
        <v>99</v>
      </c>
      <c r="L41" s="23" t="s">
        <v>100</v>
      </c>
      <c r="M41" s="23">
        <v>4</v>
      </c>
      <c r="N41" s="41" t="s">
        <v>235</v>
      </c>
      <c r="O41" s="23" t="s">
        <v>236</v>
      </c>
      <c r="P41" s="23" t="s">
        <v>97</v>
      </c>
      <c r="Q41" s="23">
        <v>69</v>
      </c>
      <c r="R41" s="25">
        <v>45329</v>
      </c>
      <c r="S41" s="26">
        <v>14686260</v>
      </c>
      <c r="T41" s="23" t="s">
        <v>104</v>
      </c>
      <c r="U41" s="26">
        <v>14686260</v>
      </c>
      <c r="V41" s="26">
        <v>3671565</v>
      </c>
      <c r="W41" s="23" t="s">
        <v>97</v>
      </c>
      <c r="X41" s="27">
        <v>0</v>
      </c>
      <c r="Y41" s="27">
        <f t="shared" si="1"/>
        <v>14686260</v>
      </c>
      <c r="Z41" s="23" t="s">
        <v>97</v>
      </c>
      <c r="AA41" s="23" t="s">
        <v>97</v>
      </c>
      <c r="AB41" s="23" t="s">
        <v>97</v>
      </c>
      <c r="AC41" s="23" t="s">
        <v>97</v>
      </c>
      <c r="AD41" s="23" t="s">
        <v>97</v>
      </c>
      <c r="AE41" s="7" t="s">
        <v>440</v>
      </c>
      <c r="AF41" s="23" t="s">
        <v>106</v>
      </c>
      <c r="AG41" s="23" t="s">
        <v>107</v>
      </c>
      <c r="AH41" s="23" t="s">
        <v>108</v>
      </c>
      <c r="AI41" s="23" t="s">
        <v>109</v>
      </c>
      <c r="AJ41" s="23" t="s">
        <v>109</v>
      </c>
      <c r="AK41" s="23" t="s">
        <v>200</v>
      </c>
      <c r="AL41" s="23" t="s">
        <v>441</v>
      </c>
      <c r="AM41" s="23" t="s">
        <v>97</v>
      </c>
      <c r="AN41" s="23" t="s">
        <v>97</v>
      </c>
      <c r="AO41" s="23" t="s">
        <v>97</v>
      </c>
      <c r="AP41" s="23" t="s">
        <v>112</v>
      </c>
      <c r="AQ41" s="23" t="s">
        <v>442</v>
      </c>
      <c r="AR41" s="23">
        <v>51</v>
      </c>
      <c r="AS41" s="25">
        <v>45337</v>
      </c>
      <c r="AT41" s="23" t="s">
        <v>97</v>
      </c>
      <c r="AU41" s="23" t="s">
        <v>97</v>
      </c>
      <c r="AV41" s="23" t="s">
        <v>97</v>
      </c>
      <c r="AW41" s="23" t="s">
        <v>97</v>
      </c>
      <c r="AX41" s="29">
        <v>45337</v>
      </c>
      <c r="AY41" s="29">
        <v>45457</v>
      </c>
      <c r="AZ41" s="23" t="s">
        <v>193</v>
      </c>
      <c r="BA41" s="23" t="s">
        <v>194</v>
      </c>
      <c r="BB41" s="23" t="s">
        <v>97</v>
      </c>
      <c r="BC41" s="23" t="s">
        <v>97</v>
      </c>
      <c r="BD41" s="23" t="s">
        <v>97</v>
      </c>
      <c r="BE41" s="23" t="s">
        <v>97</v>
      </c>
      <c r="BF41" s="7" t="s">
        <v>443</v>
      </c>
      <c r="BG41" s="51">
        <f>Y41</f>
        <v>14686260</v>
      </c>
      <c r="BH41" s="30" t="str">
        <f>L41</f>
        <v>2 2. Meses</v>
      </c>
      <c r="BI41" s="31">
        <f>M41</f>
        <v>4</v>
      </c>
      <c r="BJ41" s="31"/>
      <c r="BK41" s="27"/>
      <c r="BL41" s="30"/>
      <c r="BM41" s="30"/>
      <c r="BN41" s="30"/>
      <c r="BO41" s="30"/>
      <c r="BP41" s="30"/>
      <c r="BQ41" s="26"/>
      <c r="BR41" s="32"/>
      <c r="BS41" s="26"/>
      <c r="BT41" s="26"/>
      <c r="BU41" s="23"/>
      <c r="BV41" s="23"/>
      <c r="BW41" s="23"/>
      <c r="BX41" s="23"/>
      <c r="BY41" s="23"/>
      <c r="BZ41" s="23"/>
      <c r="CA41" s="23"/>
      <c r="CB41" s="26">
        <f t="shared" si="9"/>
        <v>0</v>
      </c>
      <c r="CC41" s="34">
        <f t="shared" si="10"/>
        <v>0</v>
      </c>
      <c r="CD41" s="35" t="str">
        <f t="shared" si="11"/>
        <v>3 3. Pago Parcial</v>
      </c>
      <c r="CE41" s="36"/>
      <c r="CF41" s="36"/>
      <c r="CG41" s="36"/>
      <c r="CH41" s="36"/>
      <c r="CI41" s="36"/>
      <c r="CJ41" s="36"/>
      <c r="CK41" s="36"/>
      <c r="CL41" s="36"/>
      <c r="CM41" s="37"/>
      <c r="CN41" s="27"/>
      <c r="CO41" s="27">
        <f t="shared" si="8"/>
        <v>0</v>
      </c>
      <c r="CP41" s="30">
        <f t="shared" si="12"/>
        <v>0</v>
      </c>
      <c r="CQ41" s="30">
        <f t="shared" si="13"/>
        <v>14686260</v>
      </c>
      <c r="CR41" s="23"/>
      <c r="CS41" s="23"/>
      <c r="CT41" s="1"/>
      <c r="CU41" s="1"/>
      <c r="CV41" s="1"/>
      <c r="CW41" s="1"/>
      <c r="CX41" s="1"/>
      <c r="CY41" s="1"/>
      <c r="CZ41" s="1"/>
      <c r="DA41" s="1"/>
      <c r="DB41" s="1"/>
      <c r="DC41" s="1"/>
      <c r="DD41" s="1"/>
      <c r="DE41" s="1"/>
      <c r="DF41" s="1"/>
      <c r="DG41" s="1"/>
      <c r="DH41" s="1"/>
      <c r="DI41" s="1"/>
      <c r="DJ41" s="1"/>
      <c r="DK41" s="1"/>
      <c r="DL41" s="1"/>
    </row>
    <row r="42" spans="1:116" ht="72" customHeight="1" x14ac:dyDescent="0.25">
      <c r="A42" s="65" t="s">
        <v>444</v>
      </c>
      <c r="B42" s="23" t="s">
        <v>92</v>
      </c>
      <c r="C42" s="23" t="s">
        <v>445</v>
      </c>
      <c r="D42" s="13" t="s">
        <v>446</v>
      </c>
      <c r="E42" s="46">
        <v>45337</v>
      </c>
      <c r="F42" s="23" t="s">
        <v>95</v>
      </c>
      <c r="G42" s="23" t="s">
        <v>96</v>
      </c>
      <c r="H42" s="23" t="s">
        <v>97</v>
      </c>
      <c r="I42" s="46">
        <f t="shared" si="0"/>
        <v>45337</v>
      </c>
      <c r="J42" s="40" t="s">
        <v>447</v>
      </c>
      <c r="K42" s="23" t="s">
        <v>99</v>
      </c>
      <c r="L42" s="23" t="s">
        <v>100</v>
      </c>
      <c r="M42" s="23">
        <v>5</v>
      </c>
      <c r="N42" s="41" t="s">
        <v>328</v>
      </c>
      <c r="O42" s="23" t="s">
        <v>448</v>
      </c>
      <c r="P42" s="23" t="s">
        <v>449</v>
      </c>
      <c r="Q42" s="23">
        <v>31</v>
      </c>
      <c r="R42" s="46">
        <v>45323</v>
      </c>
      <c r="S42" s="56">
        <v>23190280</v>
      </c>
      <c r="T42" s="23" t="s">
        <v>104</v>
      </c>
      <c r="U42" s="56">
        <v>23190280</v>
      </c>
      <c r="V42" s="26">
        <v>4638056</v>
      </c>
      <c r="W42" s="46" t="s">
        <v>97</v>
      </c>
      <c r="X42" s="27">
        <v>0</v>
      </c>
      <c r="Y42" s="27">
        <f t="shared" si="1"/>
        <v>23190280</v>
      </c>
      <c r="Z42" s="23" t="s">
        <v>97</v>
      </c>
      <c r="AA42" s="46" t="s">
        <v>97</v>
      </c>
      <c r="AB42" s="23" t="s">
        <v>97</v>
      </c>
      <c r="AC42" s="23" t="s">
        <v>97</v>
      </c>
      <c r="AD42" s="23" t="s">
        <v>97</v>
      </c>
      <c r="AE42" s="7" t="s">
        <v>450</v>
      </c>
      <c r="AF42" s="23" t="s">
        <v>106</v>
      </c>
      <c r="AG42" s="23" t="s">
        <v>107</v>
      </c>
      <c r="AH42" s="23" t="s">
        <v>108</v>
      </c>
      <c r="AI42" s="23" t="s">
        <v>109</v>
      </c>
      <c r="AJ42" s="23" t="s">
        <v>109</v>
      </c>
      <c r="AK42" s="23" t="s">
        <v>207</v>
      </c>
      <c r="AL42" s="59" t="s">
        <v>451</v>
      </c>
      <c r="AM42" s="23" t="s">
        <v>97</v>
      </c>
      <c r="AN42" s="23" t="s">
        <v>97</v>
      </c>
      <c r="AO42" s="23" t="s">
        <v>97</v>
      </c>
      <c r="AP42" s="23" t="s">
        <v>112</v>
      </c>
      <c r="AQ42" s="35" t="s">
        <v>452</v>
      </c>
      <c r="AR42" s="23">
        <v>52</v>
      </c>
      <c r="AS42" s="46">
        <v>45337</v>
      </c>
      <c r="AT42" s="23" t="s">
        <v>97</v>
      </c>
      <c r="AU42" s="23" t="s">
        <v>97</v>
      </c>
      <c r="AV42" s="23" t="s">
        <v>97</v>
      </c>
      <c r="AW42" s="23" t="s">
        <v>97</v>
      </c>
      <c r="AX42" s="29">
        <v>45338</v>
      </c>
      <c r="AY42" s="29">
        <v>45488</v>
      </c>
      <c r="AZ42" s="23" t="s">
        <v>338</v>
      </c>
      <c r="BA42" s="23" t="s">
        <v>339</v>
      </c>
      <c r="BB42" s="23" t="s">
        <v>97</v>
      </c>
      <c r="BC42" s="23" t="s">
        <v>97</v>
      </c>
      <c r="BD42" s="23" t="s">
        <v>97</v>
      </c>
      <c r="BE42" s="23" t="s">
        <v>97</v>
      </c>
      <c r="BF42" s="7" t="str">
        <f>AE42</f>
        <v>JUAN CAMILO GIRON QUIJANO</v>
      </c>
      <c r="BG42" s="30">
        <f>Y42</f>
        <v>23190280</v>
      </c>
      <c r="BH42" s="30" t="str">
        <f>L42</f>
        <v>2 2. Meses</v>
      </c>
      <c r="BI42" s="31">
        <f>M42</f>
        <v>5</v>
      </c>
      <c r="BJ42" s="31"/>
      <c r="BK42" s="27"/>
      <c r="BL42" s="30"/>
      <c r="BM42" s="30"/>
      <c r="BN42" s="30"/>
      <c r="BO42" s="30"/>
      <c r="BP42" s="30"/>
      <c r="BQ42" s="26"/>
      <c r="BR42" s="32"/>
      <c r="BS42" s="26"/>
      <c r="BT42" s="26"/>
      <c r="BU42" s="23"/>
      <c r="BV42" s="23"/>
      <c r="BW42" s="23"/>
      <c r="BX42" s="23"/>
      <c r="BY42" s="23"/>
      <c r="BZ42" s="23"/>
      <c r="CA42" s="23"/>
      <c r="CB42" s="26">
        <f t="shared" si="9"/>
        <v>0</v>
      </c>
      <c r="CC42" s="34">
        <f t="shared" si="10"/>
        <v>0</v>
      </c>
      <c r="CD42" s="35" t="str">
        <f t="shared" si="11"/>
        <v>3 3. Pago Parcial</v>
      </c>
      <c r="CE42" s="36"/>
      <c r="CF42" s="36"/>
      <c r="CG42" s="36"/>
      <c r="CH42" s="36"/>
      <c r="CI42" s="36"/>
      <c r="CJ42" s="36"/>
      <c r="CK42" s="36"/>
      <c r="CL42" s="36"/>
      <c r="CM42" s="37"/>
      <c r="CN42" s="27"/>
      <c r="CO42" s="27">
        <f t="shared" si="8"/>
        <v>0</v>
      </c>
      <c r="CP42" s="30">
        <f t="shared" si="12"/>
        <v>0</v>
      </c>
      <c r="CQ42" s="30">
        <f t="shared" si="13"/>
        <v>23190280</v>
      </c>
      <c r="CR42" s="23"/>
      <c r="CS42" s="23"/>
      <c r="CT42" s="1"/>
      <c r="CU42" s="1"/>
      <c r="CV42" s="1"/>
      <c r="CW42" s="1"/>
      <c r="CX42" s="1"/>
      <c r="CY42" s="1"/>
      <c r="CZ42" s="1"/>
      <c r="DA42" s="1"/>
      <c r="DB42" s="1"/>
      <c r="DC42" s="1"/>
      <c r="DD42" s="1"/>
      <c r="DE42" s="1"/>
      <c r="DF42" s="1"/>
      <c r="DG42" s="1"/>
      <c r="DH42" s="1"/>
      <c r="DI42" s="1"/>
      <c r="DJ42" s="1"/>
      <c r="DK42" s="1"/>
      <c r="DL42" s="1"/>
    </row>
    <row r="43" spans="1:116" ht="96" customHeight="1" x14ac:dyDescent="0.25">
      <c r="A43" s="65" t="s">
        <v>453</v>
      </c>
      <c r="B43" s="23" t="s">
        <v>92</v>
      </c>
      <c r="C43" s="23" t="s">
        <v>454</v>
      </c>
      <c r="D43" s="13" t="s">
        <v>455</v>
      </c>
      <c r="E43" s="25">
        <v>45337</v>
      </c>
      <c r="F43" s="23" t="s">
        <v>95</v>
      </c>
      <c r="G43" s="23" t="s">
        <v>96</v>
      </c>
      <c r="H43" s="23" t="s">
        <v>97</v>
      </c>
      <c r="I43" s="25">
        <f t="shared" si="0"/>
        <v>45337</v>
      </c>
      <c r="J43" s="40" t="s">
        <v>456</v>
      </c>
      <c r="K43" s="23" t="s">
        <v>99</v>
      </c>
      <c r="L43" s="23" t="s">
        <v>100</v>
      </c>
      <c r="M43" s="23">
        <v>5</v>
      </c>
      <c r="N43" s="41" t="s">
        <v>328</v>
      </c>
      <c r="O43" s="23" t="s">
        <v>329</v>
      </c>
      <c r="P43" s="23" t="s">
        <v>260</v>
      </c>
      <c r="Q43" s="23">
        <v>30</v>
      </c>
      <c r="R43" s="25">
        <v>45323</v>
      </c>
      <c r="S43" s="55">
        <v>44058780</v>
      </c>
      <c r="T43" s="23" t="s">
        <v>104</v>
      </c>
      <c r="U43" s="55">
        <v>44058780</v>
      </c>
      <c r="V43" s="26">
        <v>8811756</v>
      </c>
      <c r="W43" s="46" t="s">
        <v>97</v>
      </c>
      <c r="X43" s="27">
        <v>0</v>
      </c>
      <c r="Y43" s="27">
        <f t="shared" si="1"/>
        <v>44058780</v>
      </c>
      <c r="Z43" s="23" t="s">
        <v>97</v>
      </c>
      <c r="AA43" s="46" t="s">
        <v>97</v>
      </c>
      <c r="AB43" s="23" t="s">
        <v>97</v>
      </c>
      <c r="AC43" s="23" t="s">
        <v>97</v>
      </c>
      <c r="AD43" s="23" t="s">
        <v>97</v>
      </c>
      <c r="AE43" s="7" t="s">
        <v>457</v>
      </c>
      <c r="AF43" s="23" t="s">
        <v>106</v>
      </c>
      <c r="AG43" s="23" t="s">
        <v>107</v>
      </c>
      <c r="AH43" s="23" t="s">
        <v>108</v>
      </c>
      <c r="AI43" s="23" t="s">
        <v>109</v>
      </c>
      <c r="AJ43" s="23" t="s">
        <v>109</v>
      </c>
      <c r="AK43" s="23" t="s">
        <v>191</v>
      </c>
      <c r="AL43" s="59" t="s">
        <v>458</v>
      </c>
      <c r="AM43" s="23" t="s">
        <v>97</v>
      </c>
      <c r="AN43" s="23" t="s">
        <v>97</v>
      </c>
      <c r="AO43" s="23" t="s">
        <v>97</v>
      </c>
      <c r="AP43" s="23" t="s">
        <v>112</v>
      </c>
      <c r="AQ43" s="35" t="s">
        <v>459</v>
      </c>
      <c r="AR43" s="23">
        <v>53</v>
      </c>
      <c r="AS43" s="46">
        <v>45337</v>
      </c>
      <c r="AT43" s="23" t="s">
        <v>97</v>
      </c>
      <c r="AU43" s="23" t="s">
        <v>97</v>
      </c>
      <c r="AV43" s="23" t="s">
        <v>97</v>
      </c>
      <c r="AW43" s="23" t="s">
        <v>97</v>
      </c>
      <c r="AX43" s="29">
        <v>45338</v>
      </c>
      <c r="AY43" s="29">
        <v>45488</v>
      </c>
      <c r="AZ43" s="23" t="s">
        <v>338</v>
      </c>
      <c r="BA43" s="23" t="s">
        <v>339</v>
      </c>
      <c r="BB43" s="23" t="s">
        <v>97</v>
      </c>
      <c r="BC43" s="23" t="s">
        <v>97</v>
      </c>
      <c r="BD43" s="23" t="s">
        <v>97</v>
      </c>
      <c r="BE43" s="23" t="s">
        <v>97</v>
      </c>
      <c r="BF43" s="7" t="str">
        <f>AE43</f>
        <v>JOHN JAIRO ENCISO ALARCON</v>
      </c>
      <c r="BG43" s="30">
        <f>Y43</f>
        <v>44058780</v>
      </c>
      <c r="BH43" s="30" t="str">
        <f>L43</f>
        <v>2 2. Meses</v>
      </c>
      <c r="BI43" s="31">
        <f>M43</f>
        <v>5</v>
      </c>
      <c r="BJ43" s="31"/>
      <c r="BK43" s="27"/>
      <c r="BL43" s="30"/>
      <c r="BM43" s="30"/>
      <c r="BN43" s="30"/>
      <c r="BO43" s="30"/>
      <c r="BP43" s="30"/>
      <c r="BQ43" s="26"/>
      <c r="BR43" s="32"/>
      <c r="BS43" s="26"/>
      <c r="BT43" s="26"/>
      <c r="BU43" s="23"/>
      <c r="BV43" s="23"/>
      <c r="BW43" s="23"/>
      <c r="BX43" s="23"/>
      <c r="BY43" s="23"/>
      <c r="BZ43" s="23"/>
      <c r="CA43" s="23"/>
      <c r="CB43" s="26">
        <f t="shared" si="9"/>
        <v>0</v>
      </c>
      <c r="CC43" s="34">
        <f t="shared" si="10"/>
        <v>0</v>
      </c>
      <c r="CD43" s="35" t="str">
        <f t="shared" si="11"/>
        <v>3 3. Pago Parcial</v>
      </c>
      <c r="CE43" s="36"/>
      <c r="CF43" s="36"/>
      <c r="CG43" s="36"/>
      <c r="CH43" s="36"/>
      <c r="CI43" s="36"/>
      <c r="CJ43" s="36"/>
      <c r="CK43" s="36"/>
      <c r="CL43" s="36"/>
      <c r="CM43" s="37"/>
      <c r="CN43" s="27"/>
      <c r="CO43" s="27">
        <f t="shared" si="8"/>
        <v>0</v>
      </c>
      <c r="CP43" s="30">
        <f t="shared" si="12"/>
        <v>0</v>
      </c>
      <c r="CQ43" s="30">
        <f t="shared" si="13"/>
        <v>44058780</v>
      </c>
      <c r="CR43" s="23"/>
      <c r="CS43" s="23"/>
      <c r="CT43" s="1"/>
      <c r="CU43" s="1"/>
      <c r="CV43" s="1"/>
      <c r="CW43" s="1"/>
      <c r="CX43" s="1"/>
      <c r="CY43" s="1"/>
      <c r="CZ43" s="1"/>
      <c r="DA43" s="1"/>
      <c r="DB43" s="1"/>
      <c r="DC43" s="1"/>
      <c r="DD43" s="1"/>
      <c r="DE43" s="1"/>
      <c r="DF43" s="1"/>
      <c r="DG43" s="1"/>
      <c r="DH43" s="1"/>
      <c r="DI43" s="1"/>
      <c r="DJ43" s="1"/>
      <c r="DK43" s="1"/>
      <c r="DL43" s="1"/>
    </row>
    <row r="44" spans="1:116" ht="72" customHeight="1" x14ac:dyDescent="0.25">
      <c r="A44" s="65" t="s">
        <v>460</v>
      </c>
      <c r="B44" s="23" t="s">
        <v>92</v>
      </c>
      <c r="C44" s="23" t="s">
        <v>461</v>
      </c>
      <c r="D44" s="52" t="s">
        <v>462</v>
      </c>
      <c r="E44" s="46">
        <v>45350</v>
      </c>
      <c r="F44" s="23" t="s">
        <v>463</v>
      </c>
      <c r="G44" s="23" t="s">
        <v>464</v>
      </c>
      <c r="H44" s="39" t="s">
        <v>97</v>
      </c>
      <c r="I44" s="46">
        <f t="shared" si="0"/>
        <v>45350</v>
      </c>
      <c r="J44" s="40" t="s">
        <v>465</v>
      </c>
      <c r="K44" s="23" t="s">
        <v>99</v>
      </c>
      <c r="L44" s="23" t="s">
        <v>100</v>
      </c>
      <c r="M44" s="23">
        <v>5</v>
      </c>
      <c r="N44" s="41" t="s">
        <v>188</v>
      </c>
      <c r="O44" s="53" t="s">
        <v>246</v>
      </c>
      <c r="P44" s="23" t="s">
        <v>260</v>
      </c>
      <c r="Q44" s="23">
        <v>36</v>
      </c>
      <c r="R44" s="25">
        <v>45323</v>
      </c>
      <c r="S44" s="55">
        <v>46321740</v>
      </c>
      <c r="T44" s="23" t="s">
        <v>104</v>
      </c>
      <c r="U44" s="55">
        <v>46321740</v>
      </c>
      <c r="V44" s="26">
        <v>9264348</v>
      </c>
      <c r="W44" s="54" t="s">
        <v>97</v>
      </c>
      <c r="X44" s="27">
        <v>0</v>
      </c>
      <c r="Y44" s="27">
        <f t="shared" si="1"/>
        <v>46321740</v>
      </c>
      <c r="Z44" s="23" t="s">
        <v>97</v>
      </c>
      <c r="AA44" s="46" t="s">
        <v>97</v>
      </c>
      <c r="AB44" s="23" t="s">
        <v>97</v>
      </c>
      <c r="AC44" s="23" t="s">
        <v>97</v>
      </c>
      <c r="AD44" s="23" t="s">
        <v>97</v>
      </c>
      <c r="AE44" s="7" t="s">
        <v>466</v>
      </c>
      <c r="AF44" s="23" t="s">
        <v>106</v>
      </c>
      <c r="AG44" s="23" t="s">
        <v>107</v>
      </c>
      <c r="AH44" s="23" t="s">
        <v>108</v>
      </c>
      <c r="AI44" s="23" t="s">
        <v>109</v>
      </c>
      <c r="AJ44" s="23" t="s">
        <v>109</v>
      </c>
      <c r="AK44" s="59" t="s">
        <v>252</v>
      </c>
      <c r="AL44" s="59" t="s">
        <v>253</v>
      </c>
      <c r="AM44" s="23" t="s">
        <v>97</v>
      </c>
      <c r="AN44" s="23" t="s">
        <v>97</v>
      </c>
      <c r="AO44" s="23" t="s">
        <v>97</v>
      </c>
      <c r="AP44" s="23" t="s">
        <v>112</v>
      </c>
      <c r="AQ44" s="23" t="s">
        <v>467</v>
      </c>
      <c r="AR44" s="23">
        <v>54</v>
      </c>
      <c r="AS44" s="25">
        <v>45350</v>
      </c>
      <c r="AT44" s="28" t="s">
        <v>97</v>
      </c>
      <c r="AU44" s="28" t="s">
        <v>97</v>
      </c>
      <c r="AV44" s="28" t="s">
        <v>97</v>
      </c>
      <c r="AW44" s="25" t="s">
        <v>97</v>
      </c>
      <c r="AX44" s="29">
        <v>45350</v>
      </c>
      <c r="AY44" s="29">
        <v>45500</v>
      </c>
      <c r="AZ44" s="23" t="s">
        <v>229</v>
      </c>
      <c r="BA44" s="23" t="s">
        <v>230</v>
      </c>
      <c r="BB44" s="23" t="s">
        <v>97</v>
      </c>
      <c r="BC44" s="23" t="s">
        <v>97</v>
      </c>
      <c r="BD44" s="23" t="s">
        <v>97</v>
      </c>
      <c r="BE44" s="23" t="s">
        <v>97</v>
      </c>
      <c r="BF44" s="7" t="s">
        <v>468</v>
      </c>
      <c r="BG44" s="30">
        <f>Y44</f>
        <v>46321740</v>
      </c>
      <c r="BH44" s="30" t="str">
        <f>L44</f>
        <v>2 2. Meses</v>
      </c>
      <c r="BI44" s="31">
        <f>M44</f>
        <v>5</v>
      </c>
      <c r="BJ44" s="31"/>
      <c r="BK44" s="27"/>
      <c r="BL44" s="30"/>
      <c r="BM44" s="30"/>
      <c r="BN44" s="30"/>
      <c r="BO44" s="30"/>
      <c r="BP44" s="30"/>
      <c r="BQ44" s="26"/>
      <c r="BR44" s="32"/>
      <c r="BS44" s="26"/>
      <c r="BT44" s="26"/>
      <c r="BU44" s="23"/>
      <c r="BV44" s="23"/>
      <c r="BW44" s="23"/>
      <c r="BX44" s="23"/>
      <c r="BY44" s="23"/>
      <c r="BZ44" s="23"/>
      <c r="CA44" s="23"/>
      <c r="CB44" s="26">
        <f t="shared" si="9"/>
        <v>0</v>
      </c>
      <c r="CC44" s="34">
        <f t="shared" si="10"/>
        <v>0</v>
      </c>
      <c r="CD44" s="35" t="str">
        <f t="shared" si="11"/>
        <v>3 3. Pago Parcial</v>
      </c>
      <c r="CE44" s="36"/>
      <c r="CF44" s="36"/>
      <c r="CG44" s="36"/>
      <c r="CH44" s="36"/>
      <c r="CI44" s="36"/>
      <c r="CJ44" s="36"/>
      <c r="CK44" s="36"/>
      <c r="CL44" s="36"/>
      <c r="CM44" s="37"/>
      <c r="CN44" s="27"/>
      <c r="CO44" s="27">
        <f t="shared" si="8"/>
        <v>0</v>
      </c>
      <c r="CP44" s="30">
        <f t="shared" si="12"/>
        <v>0</v>
      </c>
      <c r="CQ44" s="30">
        <f t="shared" si="13"/>
        <v>46321740</v>
      </c>
      <c r="CR44" s="23"/>
      <c r="CS44" s="23"/>
      <c r="CT44" s="1"/>
      <c r="CU44" s="1"/>
      <c r="CV44" s="1"/>
      <c r="CW44" s="1"/>
      <c r="CX44" s="1"/>
      <c r="CY44" s="1"/>
      <c r="CZ44" s="1"/>
      <c r="DA44" s="1"/>
      <c r="DB44" s="1"/>
      <c r="DC44" s="1"/>
      <c r="DD44" s="1"/>
      <c r="DE44" s="1"/>
      <c r="DF44" s="1"/>
      <c r="DG44" s="1"/>
      <c r="DH44" s="1"/>
      <c r="DI44" s="1"/>
      <c r="DJ44" s="1"/>
      <c r="DK44" s="1"/>
      <c r="DL44" s="1"/>
    </row>
  </sheetData>
  <autoFilter ref="A2:DL44"/>
  <mergeCells count="2">
    <mergeCell ref="A1:BF1"/>
    <mergeCell ref="BG1:CS1"/>
  </mergeCells>
  <conditionalFormatting sqref="H44:J44 I37:J43 M37:O37 M38:AE43 M44:R44 Q37:X37 T44:AE44 Y36:AE37 AM36:AO43 A35:T35 A36:X36 A37:E44 AH38:AS43 B20:AO20 A18:AO19 AQ18:CS20 AX38:CS43 AH36:CS37 AH44:CS44 V35:CS35 A21:CS34 A3:CS17">
    <cfRule type="containsBlanks" dxfId="17" priority="2">
      <formula>LEN(TRIM(A3))=0</formula>
    </cfRule>
  </conditionalFormatting>
  <conditionalFormatting sqref="A20">
    <cfRule type="containsBlanks" dxfId="16" priority="3">
      <formula>LEN(TRIM(A20))=0</formula>
    </cfRule>
  </conditionalFormatting>
  <conditionalFormatting sqref="AP18:AP20">
    <cfRule type="containsBlanks" dxfId="15" priority="4">
      <formula>LEN(TRIM(AP18))=0</formula>
    </cfRule>
  </conditionalFormatting>
  <conditionalFormatting sqref="U35">
    <cfRule type="containsBlanks" dxfId="14" priority="5">
      <formula>LEN(TRIM(U35))=0</formula>
    </cfRule>
  </conditionalFormatting>
  <conditionalFormatting sqref="P37">
    <cfRule type="containsBlanks" dxfId="13" priority="6">
      <formula>LEN(TRIM(P37))=0</formula>
    </cfRule>
  </conditionalFormatting>
  <conditionalFormatting sqref="F37:G41">
    <cfRule type="containsBlanks" dxfId="12" priority="7">
      <formula>LEN(TRIM(F37))=0</formula>
    </cfRule>
  </conditionalFormatting>
  <conditionalFormatting sqref="H37:H41">
    <cfRule type="containsBlanks" dxfId="11" priority="8">
      <formula>LEN(TRIM(H37))=0</formula>
    </cfRule>
  </conditionalFormatting>
  <conditionalFormatting sqref="K37:L41">
    <cfRule type="containsBlanks" dxfId="10" priority="9">
      <formula>LEN(TRIM(K37))=0</formula>
    </cfRule>
  </conditionalFormatting>
  <conditionalFormatting sqref="AF36:AG41">
    <cfRule type="containsBlanks" dxfId="9" priority="10">
      <formula>LEN(TRIM(AF36))=0</formula>
    </cfRule>
  </conditionalFormatting>
  <conditionalFormatting sqref="F42:G44">
    <cfRule type="containsBlanks" dxfId="8" priority="11">
      <formula>LEN(TRIM(F42))=0</formula>
    </cfRule>
  </conditionalFormatting>
  <conditionalFormatting sqref="H42:H43">
    <cfRule type="containsBlanks" dxfId="7" priority="12">
      <formula>LEN(TRIM(H42))=0</formula>
    </cfRule>
  </conditionalFormatting>
  <conditionalFormatting sqref="K42:L43">
    <cfRule type="containsBlanks" dxfId="6" priority="13">
      <formula>LEN(TRIM(K42))=0</formula>
    </cfRule>
  </conditionalFormatting>
  <conditionalFormatting sqref="AT38:AW43">
    <cfRule type="containsBlanks" dxfId="5" priority="14">
      <formula>LEN(TRIM(AT38))=0</formula>
    </cfRule>
  </conditionalFormatting>
  <conditionalFormatting sqref="AF42:AG43">
    <cfRule type="containsBlanks" dxfId="4" priority="15">
      <formula>LEN(TRIM(AF42))=0</formula>
    </cfRule>
  </conditionalFormatting>
  <conditionalFormatting sqref="K44">
    <cfRule type="containsBlanks" dxfId="3" priority="16">
      <formula>LEN(TRIM(K44))=0</formula>
    </cfRule>
  </conditionalFormatting>
  <conditionalFormatting sqref="L44">
    <cfRule type="containsBlanks" dxfId="2" priority="17">
      <formula>LEN(TRIM(L44))=0</formula>
    </cfRule>
  </conditionalFormatting>
  <conditionalFormatting sqref="S44">
    <cfRule type="containsBlanks" dxfId="1" priority="18">
      <formula>LEN(TRIM(S44))=0</formula>
    </cfRule>
  </conditionalFormatting>
  <conditionalFormatting sqref="AF44:AG44">
    <cfRule type="containsBlanks" dxfId="0" priority="19">
      <formula>LEN(TRIM(AF44))=0</formula>
    </cfRule>
  </conditionalFormatting>
  <hyperlinks>
    <hyperlink ref="A3" r:id="rId1"/>
    <hyperlink ref="A4" r:id="rId2"/>
    <hyperlink ref="A5" r:id="rId3"/>
    <hyperlink ref="A6" r:id="rId4"/>
    <hyperlink ref="A7" r:id="rId5"/>
    <hyperlink ref="A8" r:id="rId6"/>
    <hyperlink ref="A9" r:id="rId7"/>
    <hyperlink ref="A10" r:id="rId8"/>
    <hyperlink ref="A11" r:id="rId9"/>
    <hyperlink ref="A12" r:id="rId10"/>
    <hyperlink ref="A13" r:id="rId11"/>
    <hyperlink ref="A14" r:id="rId12"/>
    <hyperlink ref="A15" r:id="rId13"/>
    <hyperlink ref="A16" r:id="rId14"/>
    <hyperlink ref="A17" r:id="rId15"/>
    <hyperlink ref="A18" r:id="rId16"/>
    <hyperlink ref="A19" r:id="rId17"/>
    <hyperlink ref="A21" r:id="rId18"/>
    <hyperlink ref="A22" r:id="rId19"/>
    <hyperlink ref="A23" r:id="rId20"/>
    <hyperlink ref="A24" r:id="rId21"/>
    <hyperlink ref="A25" r:id="rId22"/>
    <hyperlink ref="A26" r:id="rId23"/>
    <hyperlink ref="A28" r:id="rId24"/>
    <hyperlink ref="A29" r:id="rId25"/>
    <hyperlink ref="A30" r:id="rId26"/>
    <hyperlink ref="A31" r:id="rId27"/>
    <hyperlink ref="A32" r:id="rId28"/>
    <hyperlink ref="A33" r:id="rId29"/>
    <hyperlink ref="A34" r:id="rId30"/>
    <hyperlink ref="A35" r:id="rId31"/>
    <hyperlink ref="A36" r:id="rId32"/>
    <hyperlink ref="A37" r:id="rId33"/>
    <hyperlink ref="A38" r:id="rId34"/>
    <hyperlink ref="A39" r:id="rId35"/>
    <hyperlink ref="A40" r:id="rId36"/>
    <hyperlink ref="A41" r:id="rId37"/>
    <hyperlink ref="A42" r:id="rId38"/>
    <hyperlink ref="A43" r:id="rId39"/>
    <hyperlink ref="A44" r:id="rId40"/>
    <hyperlink ref="A20" r:id="rId41"/>
    <hyperlink ref="A27" r:id="rId42"/>
  </hyperlinks>
  <pageMargins left="0.7" right="0.7" top="0.75" bottom="0.75" header="0" footer="0"/>
  <pageSetup orientation="landscape"/>
  <legacyDrawing r:id="rId43"/>
  <extLst>
    <ext xmlns:x14="http://schemas.microsoft.com/office/spreadsheetml/2009/9/main" uri="{CCE6A557-97BC-4b89-ADB6-D9C93CAAB3DF}">
      <x14:dataValidations xmlns:xm="http://schemas.microsoft.com/office/excel/2006/main" count="11">
        <x14:dataValidation type="list" allowBlank="1" showErrorMessage="1">
          <x14:formula1>
            <xm:f>Validaciones!$G$3:$G$26</xm:f>
          </x14:formula1>
          <xm:sqref>AG2:AG26 AG28:AG44</xm:sqref>
        </x14:dataValidation>
        <x14:dataValidation type="list" allowBlank="1" showErrorMessage="1">
          <x14:formula1>
            <xm:f>Validaciones!$A$3:$A$18</xm:f>
          </x14:formula1>
          <xm:sqref>F3:F12</xm:sqref>
        </x14:dataValidation>
        <x14:dataValidation type="list" allowBlank="1" showErrorMessage="1">
          <x14:formula1>
            <xm:f>Validaciones!$I$3:$I$14</xm:f>
          </x14:formula1>
          <xm:sqref>AZ2:AZ13 AZ16:AZ18 AZ22 AZ27:AZ28 AZ36:AZ38 AZ41:AZ44</xm:sqref>
        </x14:dataValidation>
        <x14:dataValidation type="list" allowBlank="1" showErrorMessage="1">
          <x14:formula1>
            <xm:f>Validaciones!$F$3:$F$5</xm:f>
          </x14:formula1>
          <xm:sqref>AF2 AF6 AF13:AF26 AF28:AF44</xm:sqref>
        </x14:dataValidation>
        <x14:dataValidation type="list" allowBlank="1" showErrorMessage="1">
          <x14:formula1>
            <xm:f>Validaciones!$H$3:$H$5</xm:f>
          </x14:formula1>
          <xm:sqref>AM2:AM8 AM10:AM26 AT36:AT43 AM28:AM44</xm:sqref>
        </x14:dataValidation>
        <x14:dataValidation type="list" allowBlank="1" showErrorMessage="1">
          <x14:formula1>
            <xm:f>Validaciones!$E$3:$E$7</xm:f>
          </x14:formula1>
          <xm:sqref>T2:T44</xm:sqref>
        </x14:dataValidation>
        <x14:dataValidation type="list" allowBlank="1" showErrorMessage="1">
          <x14:formula1>
            <xm:f>Validaciones!$D$3:$D$6</xm:f>
          </x14:formula1>
          <xm:sqref>L2:L44</xm:sqref>
        </x14:dataValidation>
        <x14:dataValidation type="list" allowBlank="1" showErrorMessage="1">
          <x14:formula1>
            <xm:f>Validaciones!$F$3:$F$6</xm:f>
          </x14:formula1>
          <xm:sqref>AF3:AF5 AF7:AF12</xm:sqref>
        </x14:dataValidation>
        <x14:dataValidation type="list" allowBlank="1" showErrorMessage="1">
          <x14:formula1>
            <xm:f>Validaciones!$B$3:$B$75</xm:f>
          </x14:formula1>
          <xm:sqref>G3:G26 G28:G44</xm:sqref>
        </x14:dataValidation>
        <x14:dataValidation type="list" allowBlank="1" showErrorMessage="1">
          <x14:formula1>
            <xm:f>Validaciones!$C$3:$C$13</xm:f>
          </x14:formula1>
          <xm:sqref>K2:K44</xm:sqref>
        </x14:dataValidation>
        <x14:dataValidation type="list" allowBlank="1" showErrorMessage="1">
          <x14:formula1>
            <xm:f>Validaciones!$A$3:$A$17</xm:f>
          </x14:formula1>
          <xm:sqref>F13:F44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000"/>
  <sheetViews>
    <sheetView workbookViewId="0"/>
  </sheetViews>
  <sheetFormatPr baseColWidth="10" defaultColWidth="14.42578125" defaultRowHeight="15" customHeight="1" x14ac:dyDescent="0.25"/>
  <cols>
    <col min="1" max="1" width="42.140625" customWidth="1"/>
    <col min="2" max="2" width="47.5703125" customWidth="1"/>
    <col min="3" max="3" width="25.42578125" customWidth="1"/>
    <col min="4" max="4" width="17.85546875" customWidth="1"/>
    <col min="5" max="5" width="22.85546875" customWidth="1"/>
    <col min="6" max="6" width="18.5703125" customWidth="1"/>
    <col min="7" max="7" width="36.42578125" customWidth="1"/>
    <col min="8" max="8" width="10.7109375" customWidth="1"/>
    <col min="9" max="9" width="26.42578125" customWidth="1"/>
    <col min="10" max="26" width="10.7109375" customWidth="1"/>
  </cols>
  <sheetData>
    <row r="3" spans="1:9" x14ac:dyDescent="0.25">
      <c r="A3" s="1" t="s">
        <v>472</v>
      </c>
      <c r="B3" s="1" t="s">
        <v>473</v>
      </c>
      <c r="C3" s="1" t="s">
        <v>474</v>
      </c>
      <c r="D3" s="1" t="s">
        <v>327</v>
      </c>
      <c r="E3" s="1" t="s">
        <v>331</v>
      </c>
      <c r="F3" s="1" t="s">
        <v>106</v>
      </c>
      <c r="G3" s="1" t="s">
        <v>334</v>
      </c>
      <c r="H3" s="1" t="s">
        <v>336</v>
      </c>
      <c r="I3" s="1" t="s">
        <v>114</v>
      </c>
    </row>
    <row r="4" spans="1:9" x14ac:dyDescent="0.25">
      <c r="A4" s="1" t="s">
        <v>475</v>
      </c>
      <c r="B4" s="1" t="s">
        <v>476</v>
      </c>
      <c r="C4" s="1" t="s">
        <v>326</v>
      </c>
      <c r="D4" s="1" t="s">
        <v>100</v>
      </c>
      <c r="E4" s="1" t="s">
        <v>104</v>
      </c>
      <c r="F4" s="1" t="s">
        <v>333</v>
      </c>
      <c r="G4" s="1" t="s">
        <v>107</v>
      </c>
      <c r="H4" s="1" t="s">
        <v>97</v>
      </c>
      <c r="I4" s="1" t="s">
        <v>477</v>
      </c>
    </row>
    <row r="5" spans="1:9" x14ac:dyDescent="0.25">
      <c r="A5" s="1" t="s">
        <v>478</v>
      </c>
      <c r="B5" s="1" t="s">
        <v>479</v>
      </c>
      <c r="C5" s="1" t="s">
        <v>471</v>
      </c>
      <c r="D5" s="1" t="s">
        <v>480</v>
      </c>
      <c r="E5" s="1" t="s">
        <v>481</v>
      </c>
      <c r="F5" s="1" t="s">
        <v>482</v>
      </c>
      <c r="G5" s="1" t="s">
        <v>483</v>
      </c>
      <c r="H5" s="1" t="s">
        <v>484</v>
      </c>
      <c r="I5" s="1" t="s">
        <v>193</v>
      </c>
    </row>
    <row r="6" spans="1:9" x14ac:dyDescent="0.25">
      <c r="A6" s="1" t="s">
        <v>485</v>
      </c>
      <c r="B6" s="1" t="s">
        <v>486</v>
      </c>
      <c r="C6" s="1" t="s">
        <v>487</v>
      </c>
      <c r="D6" s="1" t="s">
        <v>488</v>
      </c>
      <c r="E6" s="1" t="s">
        <v>489</v>
      </c>
      <c r="F6" s="1" t="s">
        <v>490</v>
      </c>
      <c r="G6" s="1" t="s">
        <v>491</v>
      </c>
      <c r="I6" s="1" t="s">
        <v>407</v>
      </c>
    </row>
    <row r="7" spans="1:9" x14ac:dyDescent="0.25">
      <c r="A7" s="1" t="s">
        <v>492</v>
      </c>
      <c r="B7" s="1" t="s">
        <v>493</v>
      </c>
      <c r="C7" s="1" t="s">
        <v>99</v>
      </c>
      <c r="D7" s="1" t="s">
        <v>484</v>
      </c>
      <c r="E7" s="1" t="s">
        <v>484</v>
      </c>
      <c r="G7" s="1" t="s">
        <v>494</v>
      </c>
      <c r="I7" s="1" t="s">
        <v>229</v>
      </c>
    </row>
    <row r="8" spans="1:9" x14ac:dyDescent="0.25">
      <c r="A8" s="1" t="s">
        <v>495</v>
      </c>
      <c r="B8" s="1" t="s">
        <v>496</v>
      </c>
      <c r="C8" s="1" t="s">
        <v>497</v>
      </c>
      <c r="G8" s="1" t="s">
        <v>498</v>
      </c>
      <c r="I8" s="1" t="s">
        <v>314</v>
      </c>
    </row>
    <row r="9" spans="1:9" x14ac:dyDescent="0.25">
      <c r="A9" s="1" t="s">
        <v>324</v>
      </c>
      <c r="B9" s="1" t="s">
        <v>499</v>
      </c>
      <c r="C9" s="1" t="s">
        <v>500</v>
      </c>
      <c r="G9" s="1" t="s">
        <v>501</v>
      </c>
      <c r="I9" s="1" t="s">
        <v>265</v>
      </c>
    </row>
    <row r="10" spans="1:9" x14ac:dyDescent="0.25">
      <c r="A10" s="1" t="s">
        <v>502</v>
      </c>
      <c r="B10" s="1" t="s">
        <v>470</v>
      </c>
      <c r="C10" s="1" t="s">
        <v>503</v>
      </c>
      <c r="G10" s="1" t="s">
        <v>504</v>
      </c>
      <c r="I10" s="1" t="s">
        <v>369</v>
      </c>
    </row>
    <row r="11" spans="1:9" x14ac:dyDescent="0.25">
      <c r="A11" s="1" t="s">
        <v>505</v>
      </c>
      <c r="B11" s="1" t="s">
        <v>506</v>
      </c>
      <c r="C11" s="1" t="s">
        <v>507</v>
      </c>
      <c r="G11" s="1" t="s">
        <v>508</v>
      </c>
      <c r="I11" s="1" t="s">
        <v>338</v>
      </c>
    </row>
    <row r="12" spans="1:9" x14ac:dyDescent="0.25">
      <c r="A12" s="1" t="s">
        <v>509</v>
      </c>
      <c r="B12" s="1" t="s">
        <v>96</v>
      </c>
      <c r="C12" s="1" t="s">
        <v>510</v>
      </c>
      <c r="G12" s="1" t="s">
        <v>511</v>
      </c>
      <c r="I12" s="1" t="s">
        <v>209</v>
      </c>
    </row>
    <row r="13" spans="1:9" x14ac:dyDescent="0.25">
      <c r="A13" s="1" t="s">
        <v>512</v>
      </c>
      <c r="B13" s="1" t="s">
        <v>513</v>
      </c>
      <c r="C13" s="1" t="s">
        <v>514</v>
      </c>
      <c r="G13" s="1" t="s">
        <v>515</v>
      </c>
      <c r="I13" s="1" t="s">
        <v>516</v>
      </c>
    </row>
    <row r="14" spans="1:9" x14ac:dyDescent="0.25">
      <c r="A14" s="1" t="s">
        <v>517</v>
      </c>
      <c r="B14" s="1" t="s">
        <v>518</v>
      </c>
      <c r="C14" s="1" t="s">
        <v>484</v>
      </c>
      <c r="G14" s="1" t="s">
        <v>519</v>
      </c>
      <c r="I14" s="1" t="s">
        <v>490</v>
      </c>
    </row>
    <row r="15" spans="1:9" x14ac:dyDescent="0.25">
      <c r="A15" s="1" t="s">
        <v>520</v>
      </c>
      <c r="B15" s="1" t="s">
        <v>521</v>
      </c>
      <c r="G15" s="1" t="s">
        <v>522</v>
      </c>
    </row>
    <row r="16" spans="1:9" x14ac:dyDescent="0.25">
      <c r="A16" s="1" t="s">
        <v>469</v>
      </c>
      <c r="B16" s="1" t="s">
        <v>523</v>
      </c>
      <c r="G16" s="1" t="s">
        <v>524</v>
      </c>
    </row>
    <row r="17" spans="1:7" x14ac:dyDescent="0.25">
      <c r="A17" s="1" t="s">
        <v>95</v>
      </c>
      <c r="B17" s="1" t="s">
        <v>525</v>
      </c>
      <c r="G17" s="1" t="s">
        <v>526</v>
      </c>
    </row>
    <row r="18" spans="1:7" x14ac:dyDescent="0.25">
      <c r="A18" s="1" t="s">
        <v>484</v>
      </c>
      <c r="B18" s="1" t="s">
        <v>527</v>
      </c>
      <c r="G18" s="1" t="s">
        <v>528</v>
      </c>
    </row>
    <row r="19" spans="1:7" x14ac:dyDescent="0.25">
      <c r="B19" s="1" t="s">
        <v>529</v>
      </c>
      <c r="G19" s="1" t="s">
        <v>530</v>
      </c>
    </row>
    <row r="20" spans="1:7" x14ac:dyDescent="0.25">
      <c r="B20" s="1" t="s">
        <v>531</v>
      </c>
      <c r="G20" s="1" t="s">
        <v>532</v>
      </c>
    </row>
    <row r="21" spans="1:7" ht="15.75" customHeight="1" x14ac:dyDescent="0.25">
      <c r="B21" s="1" t="s">
        <v>533</v>
      </c>
      <c r="G21" s="1" t="s">
        <v>534</v>
      </c>
    </row>
    <row r="22" spans="1:7" ht="15.75" customHeight="1" x14ac:dyDescent="0.25">
      <c r="B22" s="1" t="s">
        <v>535</v>
      </c>
      <c r="G22" s="1" t="s">
        <v>536</v>
      </c>
    </row>
    <row r="23" spans="1:7" ht="15.75" customHeight="1" x14ac:dyDescent="0.25">
      <c r="B23" s="1" t="s">
        <v>537</v>
      </c>
      <c r="G23" s="1" t="s">
        <v>538</v>
      </c>
    </row>
    <row r="24" spans="1:7" ht="15.75" customHeight="1" x14ac:dyDescent="0.25">
      <c r="B24" s="1" t="s">
        <v>539</v>
      </c>
      <c r="G24" s="1" t="s">
        <v>540</v>
      </c>
    </row>
    <row r="25" spans="1:7" ht="15.75" customHeight="1" x14ac:dyDescent="0.25">
      <c r="B25" s="1" t="s">
        <v>541</v>
      </c>
      <c r="G25" s="1" t="s">
        <v>542</v>
      </c>
    </row>
    <row r="26" spans="1:7" ht="15.75" customHeight="1" x14ac:dyDescent="0.25">
      <c r="B26" s="1" t="s">
        <v>543</v>
      </c>
      <c r="G26" s="1" t="s">
        <v>490</v>
      </c>
    </row>
    <row r="27" spans="1:7" ht="15.75" customHeight="1" x14ac:dyDescent="0.25">
      <c r="B27" s="1" t="s">
        <v>544</v>
      </c>
    </row>
    <row r="28" spans="1:7" ht="15.75" customHeight="1" x14ac:dyDescent="0.25">
      <c r="B28" s="1" t="s">
        <v>545</v>
      </c>
    </row>
    <row r="29" spans="1:7" ht="15.75" customHeight="1" x14ac:dyDescent="0.25">
      <c r="B29" s="1" t="s">
        <v>546</v>
      </c>
    </row>
    <row r="30" spans="1:7" ht="15.75" customHeight="1" x14ac:dyDescent="0.25">
      <c r="B30" s="1" t="s">
        <v>547</v>
      </c>
    </row>
    <row r="31" spans="1:7" ht="15.75" customHeight="1" x14ac:dyDescent="0.25">
      <c r="B31" s="1" t="s">
        <v>548</v>
      </c>
    </row>
    <row r="32" spans="1:7" ht="15.75" customHeight="1" x14ac:dyDescent="0.25">
      <c r="B32" s="1" t="s">
        <v>549</v>
      </c>
    </row>
    <row r="33" spans="2:2" ht="15.75" customHeight="1" x14ac:dyDescent="0.25">
      <c r="B33" s="1" t="s">
        <v>550</v>
      </c>
    </row>
    <row r="34" spans="2:2" ht="15.75" customHeight="1" x14ac:dyDescent="0.25">
      <c r="B34" s="1" t="s">
        <v>551</v>
      </c>
    </row>
    <row r="35" spans="2:2" ht="15.75" customHeight="1" x14ac:dyDescent="0.25">
      <c r="B35" s="1" t="s">
        <v>552</v>
      </c>
    </row>
    <row r="36" spans="2:2" ht="15.75" customHeight="1" x14ac:dyDescent="0.25">
      <c r="B36" s="1" t="s">
        <v>553</v>
      </c>
    </row>
    <row r="37" spans="2:2" ht="15.75" customHeight="1" x14ac:dyDescent="0.25">
      <c r="B37" s="1" t="s">
        <v>554</v>
      </c>
    </row>
    <row r="38" spans="2:2" ht="15.75" customHeight="1" x14ac:dyDescent="0.25">
      <c r="B38" s="1" t="s">
        <v>555</v>
      </c>
    </row>
    <row r="39" spans="2:2" ht="15.75" customHeight="1" x14ac:dyDescent="0.25">
      <c r="B39" s="1" t="s">
        <v>556</v>
      </c>
    </row>
    <row r="40" spans="2:2" ht="15.75" customHeight="1" x14ac:dyDescent="0.25">
      <c r="B40" s="1" t="s">
        <v>557</v>
      </c>
    </row>
    <row r="41" spans="2:2" ht="15.75" customHeight="1" x14ac:dyDescent="0.25">
      <c r="B41" s="1" t="s">
        <v>558</v>
      </c>
    </row>
    <row r="42" spans="2:2" ht="15.75" customHeight="1" x14ac:dyDescent="0.25">
      <c r="B42" s="1" t="s">
        <v>559</v>
      </c>
    </row>
    <row r="43" spans="2:2" ht="15.75" customHeight="1" x14ac:dyDescent="0.25">
      <c r="B43" s="1" t="s">
        <v>560</v>
      </c>
    </row>
    <row r="44" spans="2:2" ht="15.75" customHeight="1" x14ac:dyDescent="0.25">
      <c r="B44" s="1" t="s">
        <v>561</v>
      </c>
    </row>
    <row r="45" spans="2:2" ht="15.75" customHeight="1" x14ac:dyDescent="0.25">
      <c r="B45" s="1" t="s">
        <v>562</v>
      </c>
    </row>
    <row r="46" spans="2:2" ht="15.75" customHeight="1" x14ac:dyDescent="0.25">
      <c r="B46" s="1" t="s">
        <v>563</v>
      </c>
    </row>
    <row r="47" spans="2:2" ht="15.75" customHeight="1" x14ac:dyDescent="0.25">
      <c r="B47" s="1" t="s">
        <v>564</v>
      </c>
    </row>
    <row r="48" spans="2:2" ht="15.75" customHeight="1" x14ac:dyDescent="0.25">
      <c r="B48" s="1" t="s">
        <v>565</v>
      </c>
    </row>
    <row r="49" spans="2:2" ht="15.75" customHeight="1" x14ac:dyDescent="0.25">
      <c r="B49" s="1" t="s">
        <v>325</v>
      </c>
    </row>
    <row r="50" spans="2:2" ht="15.75" customHeight="1" x14ac:dyDescent="0.25">
      <c r="B50" s="1" t="s">
        <v>566</v>
      </c>
    </row>
    <row r="51" spans="2:2" ht="15.75" customHeight="1" x14ac:dyDescent="0.25">
      <c r="B51" s="1" t="s">
        <v>567</v>
      </c>
    </row>
    <row r="52" spans="2:2" ht="15.75" customHeight="1" x14ac:dyDescent="0.25">
      <c r="B52" s="1" t="s">
        <v>568</v>
      </c>
    </row>
    <row r="53" spans="2:2" ht="15.75" customHeight="1" x14ac:dyDescent="0.25">
      <c r="B53" s="1" t="s">
        <v>569</v>
      </c>
    </row>
    <row r="54" spans="2:2" ht="15.75" customHeight="1" x14ac:dyDescent="0.25">
      <c r="B54" s="1" t="s">
        <v>570</v>
      </c>
    </row>
    <row r="55" spans="2:2" ht="15.75" customHeight="1" x14ac:dyDescent="0.25">
      <c r="B55" s="1" t="s">
        <v>571</v>
      </c>
    </row>
    <row r="56" spans="2:2" ht="15.75" customHeight="1" x14ac:dyDescent="0.25">
      <c r="B56" s="1" t="s">
        <v>572</v>
      </c>
    </row>
    <row r="57" spans="2:2" ht="15.75" customHeight="1" x14ac:dyDescent="0.25">
      <c r="B57" s="1" t="s">
        <v>573</v>
      </c>
    </row>
    <row r="58" spans="2:2" ht="15.75" customHeight="1" x14ac:dyDescent="0.25">
      <c r="B58" s="1" t="s">
        <v>574</v>
      </c>
    </row>
    <row r="59" spans="2:2" ht="15.75" customHeight="1" x14ac:dyDescent="0.25">
      <c r="B59" s="1" t="s">
        <v>575</v>
      </c>
    </row>
    <row r="60" spans="2:2" ht="15.75" customHeight="1" x14ac:dyDescent="0.25">
      <c r="B60" s="1" t="s">
        <v>576</v>
      </c>
    </row>
    <row r="61" spans="2:2" ht="15.75" customHeight="1" x14ac:dyDescent="0.25">
      <c r="B61" s="1" t="s">
        <v>577</v>
      </c>
    </row>
    <row r="62" spans="2:2" ht="15.75" customHeight="1" x14ac:dyDescent="0.25">
      <c r="B62" s="1" t="s">
        <v>578</v>
      </c>
    </row>
    <row r="63" spans="2:2" ht="15.75" customHeight="1" x14ac:dyDescent="0.25">
      <c r="B63" s="1" t="s">
        <v>579</v>
      </c>
    </row>
    <row r="64" spans="2:2" ht="15.75" customHeight="1" x14ac:dyDescent="0.25">
      <c r="B64" s="1" t="s">
        <v>580</v>
      </c>
    </row>
    <row r="65" spans="2:2" ht="15.75" customHeight="1" x14ac:dyDescent="0.25">
      <c r="B65" s="1" t="s">
        <v>581</v>
      </c>
    </row>
    <row r="66" spans="2:2" ht="15.75" customHeight="1" x14ac:dyDescent="0.25">
      <c r="B66" s="1" t="s">
        <v>582</v>
      </c>
    </row>
    <row r="67" spans="2:2" ht="15.75" customHeight="1" x14ac:dyDescent="0.25">
      <c r="B67" s="1" t="s">
        <v>583</v>
      </c>
    </row>
    <row r="68" spans="2:2" ht="15.75" customHeight="1" x14ac:dyDescent="0.25">
      <c r="B68" s="1" t="s">
        <v>584</v>
      </c>
    </row>
    <row r="69" spans="2:2" ht="15.75" customHeight="1" x14ac:dyDescent="0.25">
      <c r="B69" s="1" t="s">
        <v>585</v>
      </c>
    </row>
    <row r="70" spans="2:2" ht="15.75" customHeight="1" x14ac:dyDescent="0.25">
      <c r="B70" s="1" t="s">
        <v>586</v>
      </c>
    </row>
    <row r="71" spans="2:2" ht="15.75" customHeight="1" x14ac:dyDescent="0.25">
      <c r="B71" s="1" t="s">
        <v>587</v>
      </c>
    </row>
    <row r="72" spans="2:2" ht="15.75" customHeight="1" x14ac:dyDescent="0.25">
      <c r="B72" s="1" t="s">
        <v>588</v>
      </c>
    </row>
    <row r="73" spans="2:2" ht="15.75" customHeight="1" x14ac:dyDescent="0.25">
      <c r="B73" s="1" t="s">
        <v>589</v>
      </c>
    </row>
    <row r="74" spans="2:2" ht="15.75" customHeight="1" x14ac:dyDescent="0.25">
      <c r="B74" s="1" t="s">
        <v>590</v>
      </c>
    </row>
    <row r="75" spans="2:2" ht="15.75" customHeight="1" x14ac:dyDescent="0.25">
      <c r="B75" s="1" t="s">
        <v>484</v>
      </c>
    </row>
    <row r="76" spans="2:2" ht="15.75" customHeight="1" x14ac:dyDescent="0.25"/>
    <row r="77" spans="2:2" ht="15.75" customHeight="1" x14ac:dyDescent="0.25"/>
    <row r="78" spans="2:2" ht="15.75" customHeight="1" x14ac:dyDescent="0.25"/>
    <row r="79" spans="2:2" ht="15.75" customHeight="1" x14ac:dyDescent="0.25"/>
    <row r="80" spans="2:2"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CONTRATOS 2024</vt:lpstr>
      <vt:lpstr>Validaciones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2024-08-12T18:33:56Z</dcterms:modified>
</cp:coreProperties>
</file>